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ropbox\Products and Prices\GLE Tech\Grading Sheets\"/>
    </mc:Choice>
  </mc:AlternateContent>
  <xr:revisionPtr revIDLastSave="0" documentId="13_ncr:1_{A1B20C2D-1551-4899-A0F0-7077054A605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SA Apr. 30, 2024" sheetId="1" r:id="rId1"/>
    <sheet name="Sheet1" sheetId="2" state="hidden" r:id="rId2"/>
    <sheet name="Numbers" sheetId="3" state="hidden" r:id="rId3"/>
    <sheet name="YesNo" sheetId="4" state="hidden" r:id="rId4"/>
    <sheet name="Service" sheetId="5" state="hidden" r:id="rId5"/>
  </sheets>
  <definedNames>
    <definedName name="Bulk">'PSA Apr. 30, 2024'!$S$26:$S$39</definedName>
    <definedName name="Express">'PSA Apr. 30, 2024'!$U$26:$U$32</definedName>
    <definedName name="_xlnm.Print_Area" localSheetId="0">'PSA Apr. 30, 2024'!$A$1:$Q$127</definedName>
    <definedName name="Regular">'PSA Apr. 30, 2024'!$T$26:$T$35</definedName>
    <definedName name="SuperExpress">'PSA Apr. 30, 2024'!$V$26:$V$30</definedName>
    <definedName name="WalkThrough">'PSA Apr. 30, 2024'!$W$26:$W$28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10" i="1"/>
  <c r="X27" i="1"/>
  <c r="O6" i="1" s="1"/>
  <c r="P6" i="1" s="1"/>
  <c r="X28" i="1"/>
  <c r="O7" i="1" s="1"/>
  <c r="P7" i="1" s="1"/>
  <c r="X29" i="1"/>
  <c r="O8" i="1" s="1"/>
  <c r="P8" i="1" s="1"/>
  <c r="X30" i="1"/>
  <c r="O11" i="1" s="1"/>
  <c r="P11" i="1" s="1"/>
  <c r="X31" i="1"/>
  <c r="O12" i="1" s="1"/>
  <c r="P12" i="1" s="1"/>
  <c r="X32" i="1"/>
  <c r="O13" i="1" s="1"/>
  <c r="P13" i="1" s="1"/>
  <c r="X33" i="1"/>
  <c r="O15" i="1" s="1"/>
  <c r="P15" i="1" s="1"/>
  <c r="X34" i="1"/>
  <c r="O16" i="1" s="1"/>
  <c r="P16" i="1" s="1"/>
  <c r="X35" i="1"/>
  <c r="O17" i="1" s="1"/>
  <c r="P17" i="1" s="1"/>
  <c r="X36" i="1"/>
  <c r="O18" i="1" s="1"/>
  <c r="P18" i="1" s="1"/>
  <c r="X37" i="1"/>
  <c r="O19" i="1" s="1"/>
  <c r="P19" i="1" s="1"/>
  <c r="X38" i="1"/>
  <c r="O20" i="1" s="1"/>
  <c r="P20" i="1" s="1"/>
  <c r="X39" i="1"/>
  <c r="O21" i="1" s="1"/>
  <c r="P21" i="1" s="1"/>
  <c r="X41" i="1"/>
  <c r="X40" i="1"/>
  <c r="B127" i="1"/>
  <c r="G7" i="1"/>
  <c r="A30" i="1"/>
  <c r="A31" i="1"/>
  <c r="A32" i="1"/>
  <c r="A33" i="1"/>
  <c r="A34" i="1"/>
  <c r="A35" i="1"/>
  <c r="A36" i="1"/>
  <c r="A37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O10" i="1" l="1"/>
  <c r="P10" i="1" s="1"/>
  <c r="O5" i="1"/>
  <c r="P5" i="1" s="1"/>
  <c r="O14" i="1"/>
  <c r="P14" i="1" s="1"/>
  <c r="O9" i="1"/>
  <c r="P9" i="1" s="1"/>
  <c r="G6" i="1" l="1"/>
  <c r="G5" i="1"/>
</calcChain>
</file>

<file path=xl/sharedStrings.xml><?xml version="1.0" encoding="utf-8"?>
<sst xmlns="http://schemas.openxmlformats.org/spreadsheetml/2006/main" count="232" uniqueCount="110">
  <si>
    <t>Your Name:</t>
  </si>
  <si>
    <t>Mail Cards With Form To:</t>
  </si>
  <si>
    <t>Service Level</t>
  </si>
  <si>
    <t>Price</t>
  </si>
  <si>
    <t>Cards</t>
  </si>
  <si>
    <t>Total</t>
  </si>
  <si>
    <t>GotBaseballCards</t>
  </si>
  <si>
    <t>2970 Rosebud Road SW</t>
  </si>
  <si>
    <t>Loganville, GA 30052</t>
  </si>
  <si>
    <t>770-736-9998</t>
  </si>
  <si>
    <t>Yes</t>
  </si>
  <si>
    <t>ESTIMATE</t>
  </si>
  <si>
    <t>Quantity</t>
  </si>
  <si>
    <t>Player Name</t>
  </si>
  <si>
    <t>Year</t>
  </si>
  <si>
    <t>Card #</t>
  </si>
  <si>
    <t>Brand/Insert Type (if Applicable)</t>
  </si>
  <si>
    <t>Serial #</t>
  </si>
  <si>
    <t>TOTAL Estimated Value</t>
  </si>
  <si>
    <t>Service</t>
  </si>
  <si>
    <t>Example:</t>
  </si>
  <si>
    <t>Mike Trout</t>
  </si>
  <si>
    <t>Topps Chrome Refractor</t>
  </si>
  <si>
    <t>24/499</t>
  </si>
  <si>
    <t>Any</t>
  </si>
  <si>
    <t>SELECT ONE</t>
  </si>
  <si>
    <t>No</t>
  </si>
  <si>
    <t>Pick From Dropdown For Service Level</t>
  </si>
  <si>
    <t>45 Business Day (2017 thru Today)</t>
  </si>
  <si>
    <t>45 Business Day (1972 - 2016)</t>
  </si>
  <si>
    <t>45 Business Day (1971 &amp; Older)</t>
  </si>
  <si>
    <t>45 Business Day (Non Sportscards)</t>
  </si>
  <si>
    <t>45 Business Day (2017 thru Today) + Card Review</t>
  </si>
  <si>
    <t>45 Business Day (1972 - 2016) + Card Review</t>
  </si>
  <si>
    <t>45 Business Day (1971 &amp; Older) + Card Review</t>
  </si>
  <si>
    <t>45 Business Day (Non Sportscards) + Card Review</t>
  </si>
  <si>
    <t>20 Business Day</t>
  </si>
  <si>
    <t>20 Business Day + Card Review</t>
  </si>
  <si>
    <t>10 Business Day</t>
  </si>
  <si>
    <t>10 Business Day + Card Review</t>
  </si>
  <si>
    <t>Crossovers - 45 Business Day</t>
  </si>
  <si>
    <t>Crossovers - 20 Business Day</t>
  </si>
  <si>
    <t>Crossovers - 10 Business Day</t>
  </si>
  <si>
    <t>Re-Slab</t>
  </si>
  <si>
    <t>In-Person (IP) Autos</t>
  </si>
  <si>
    <t>Email Address:</t>
  </si>
  <si>
    <t>9) We Pre-Screen using the same standards we use for our own submissions.</t>
  </si>
  <si>
    <t>Totals</t>
  </si>
  <si>
    <t>Mailing Address:</t>
  </si>
  <si>
    <t>Regular</t>
  </si>
  <si>
    <t>Express</t>
  </si>
  <si>
    <t>Super Express</t>
  </si>
  <si>
    <t>Walk-Through</t>
  </si>
  <si>
    <t>PSA</t>
  </si>
  <si>
    <t>Regular Dual</t>
  </si>
  <si>
    <t>Express Dual</t>
  </si>
  <si>
    <t xml:space="preserve">Regular (Max $1499 Value) </t>
  </si>
  <si>
    <t>11) You must enter quantity and value before you can select a service level.</t>
  </si>
  <si>
    <t>Please Note Service Estimates</t>
  </si>
  <si>
    <t>Phone Number:</t>
  </si>
  <si>
    <t>Express (Max $2499 Value) (Minimum 3)</t>
  </si>
  <si>
    <t>Super Express (Max $4999 Value) (Minimum 3)</t>
  </si>
  <si>
    <t>Walk-Through (Max $9999 Value) (Minimum 3)</t>
  </si>
  <si>
    <t>Value Bulk (Max $499 Value)</t>
  </si>
  <si>
    <t>Value Plus (Max $499 Value)</t>
  </si>
  <si>
    <t>Value Plus (Max $499 Value) (10+)</t>
  </si>
  <si>
    <t>Regular (Max $1499 Value) (10+)</t>
  </si>
  <si>
    <t>Value Bulk</t>
  </si>
  <si>
    <t>Value Plus</t>
  </si>
  <si>
    <t>Value Bulk Dual Service - 4 Months</t>
  </si>
  <si>
    <t>Value Plus Dual</t>
  </si>
  <si>
    <r>
      <t xml:space="preserve">If you see an "Enable Editing" button above, please click it first so you can edit the areas in </t>
    </r>
    <r>
      <rPr>
        <b/>
        <sz val="8"/>
        <color rgb="FFCFE2F3"/>
        <rFont val="Georgia"/>
        <family val="1"/>
      </rPr>
      <t>blue</t>
    </r>
    <r>
      <rPr>
        <b/>
        <sz val="8"/>
        <color rgb="FFFF0000"/>
        <rFont val="Georgia"/>
        <family val="1"/>
      </rPr>
      <t>!!</t>
    </r>
  </si>
  <si>
    <t>Value Tickets (Max $499 Value)</t>
  </si>
  <si>
    <t>Regular - 10 Days (+ To/From PSA)</t>
  </si>
  <si>
    <t>Express - 5 Days (+ To/From PSA)</t>
  </si>
  <si>
    <t>Super Express - 3 Days (+ To/From PSA)</t>
  </si>
  <si>
    <t>Walk-Through - 3 Days (+ To/From PSA)</t>
  </si>
  <si>
    <t>Value Plus Dual Service  (Max $499 Value)(Minimum 5)</t>
  </si>
  <si>
    <t>Regular Dual Service (Max $1499 Value)(Minimum 5)</t>
  </si>
  <si>
    <t>Express Dual Service (Max $2499 Value)(Minimum 5)</t>
  </si>
  <si>
    <r>
      <t xml:space="preserve">For any </t>
    </r>
    <r>
      <rPr>
        <b/>
        <u/>
        <sz val="10"/>
        <color rgb="FFFF0000"/>
        <rFont val="Georgia"/>
        <family val="1"/>
      </rPr>
      <t>Dual</t>
    </r>
    <r>
      <rPr>
        <sz val="10"/>
        <color rgb="FFFF0000"/>
        <rFont val="Georgia"/>
        <family val="1"/>
      </rPr>
      <t xml:space="preserve"> service </t>
    </r>
    <r>
      <rPr>
        <b/>
        <sz val="10"/>
        <color rgb="FFFF0000"/>
        <rFont val="Georgia"/>
        <family val="1"/>
      </rPr>
      <t>(Minimum of 5)</t>
    </r>
    <r>
      <rPr>
        <sz val="10"/>
        <color rgb="FFFF0000"/>
        <rFont val="Georgia"/>
        <family val="1"/>
      </rPr>
      <t xml:space="preserve">, please let us know if you want the </t>
    </r>
    <r>
      <rPr>
        <b/>
        <u/>
        <sz val="10"/>
        <color rgb="FFFF0000"/>
        <rFont val="Georgia"/>
        <family val="1"/>
      </rPr>
      <t>card</t>
    </r>
    <r>
      <rPr>
        <sz val="10"/>
        <color rgb="FFFF0000"/>
        <rFont val="Georgia"/>
        <family val="1"/>
      </rPr>
      <t xml:space="preserve"> Authenticated or Graded, and the </t>
    </r>
    <r>
      <rPr>
        <b/>
        <u/>
        <sz val="10"/>
        <color rgb="FFFF0000"/>
        <rFont val="Georgia"/>
        <family val="1"/>
      </rPr>
      <t>auto</t>
    </r>
    <r>
      <rPr>
        <sz val="10"/>
        <color rgb="FFFF0000"/>
        <rFont val="Georgia"/>
        <family val="1"/>
      </rPr>
      <t xml:space="preserve"> Authenticated or Graded.</t>
    </r>
  </si>
  <si>
    <t>Value Bulk Dual (Max $499)(Grade Card &amp; Grade Auto)</t>
  </si>
  <si>
    <t>Value Bulk Dual (Max $499)(Grade/Auth or Auth/Auth)</t>
  </si>
  <si>
    <t>Value Bulk Dual (Max $499)(20+ Same Service)</t>
  </si>
  <si>
    <t>Bulk Dual(G/A-A/A)</t>
  </si>
  <si>
    <t>Bulk Dual(G/G)</t>
  </si>
  <si>
    <t>Important Info</t>
  </si>
  <si>
    <t>Value Plus - 20 Days (+ To/From PSA)</t>
  </si>
  <si>
    <t>Value Bulk - 65 Days</t>
  </si>
  <si>
    <t>1) Min-size/No-Holder cards are billed @ $2.</t>
  </si>
  <si>
    <t>2) Altered/Trimmed/Counterfeit are billed @ full price for grading.</t>
  </si>
  <si>
    <t>3) Use eBay raw card values for estimated values.</t>
  </si>
  <si>
    <t>4) All cards can be entered on one form, please group service levels together.</t>
  </si>
  <si>
    <t>5) Please package in semi rigids (preferred) or top loads with no tape.</t>
  </si>
  <si>
    <t>6) Please ship cards in same order as listed and include this form with cards.</t>
  </si>
  <si>
    <t>12) There is a $7.50 fee per card to crack cards out of old slabs.</t>
  </si>
  <si>
    <t>Pre-Screen Cards?</t>
  </si>
  <si>
    <t>No - Do Not Pre-Screen</t>
  </si>
  <si>
    <t>US Return Shipping</t>
  </si>
  <si>
    <t>Pre-National Special</t>
  </si>
  <si>
    <t>Economy Tickets (Max $999 Value)(Minimum 3)</t>
  </si>
  <si>
    <t>Economy Tickets</t>
  </si>
  <si>
    <t>Value Tickets</t>
  </si>
  <si>
    <t>8) Return U.S. Insurance to customer is available @ $1.50 per $100 value.</t>
  </si>
  <si>
    <t>10) Pre-screened cards will be billed at $2 per card.</t>
  </si>
  <si>
    <t>7) Int'l Shipping is billed at our discounted cost using DHL.</t>
  </si>
  <si>
    <t>1 - 5 Cards ($15); 6+ Cards ($20)</t>
  </si>
  <si>
    <t xml:space="preserve"> with 'Signature Required'</t>
  </si>
  <si>
    <t>Value Bulk (Max $499 Value)(10+)</t>
  </si>
  <si>
    <t>PRICING ESTIMATE EFFECTIVE (12/12/2023)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</si>
</sst>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5" x14ac:knownFonts="1">
    <font>
      <sz val="11"/>
      <color rgb="FF000000"/>
      <name val="Calibri"/>
    </font>
    <font>
      <b/>
      <sz val="8"/>
      <color rgb="FFFF0000"/>
      <name val="Georgia"/>
      <family val="1"/>
    </font>
    <font>
      <sz val="8"/>
      <color rgb="FF000000"/>
      <name val="Georgia"/>
      <family val="1"/>
    </font>
    <font>
      <b/>
      <sz val="8"/>
      <color rgb="FF000000"/>
      <name val="Georgia"/>
      <family val="1"/>
    </font>
    <font>
      <b/>
      <sz val="8"/>
      <color theme="0"/>
      <name val="Georgia"/>
      <family val="1"/>
    </font>
    <font>
      <b/>
      <sz val="8"/>
      <color rgb="FFFFFFFF"/>
      <name val="Georgia"/>
      <family val="1"/>
    </font>
    <font>
      <b/>
      <sz val="8"/>
      <color rgb="FFC00000"/>
      <name val="Georgia"/>
      <family val="1"/>
    </font>
    <font>
      <b/>
      <sz val="8"/>
      <color rgb="FF1F3864"/>
      <name val="Georgia"/>
      <family val="1"/>
    </font>
    <font>
      <sz val="11"/>
      <color theme="1"/>
      <name val="Calibri"/>
      <family val="2"/>
    </font>
    <font>
      <sz val="11"/>
      <name val="Georgia"/>
      <family val="1"/>
    </font>
    <font>
      <sz val="11"/>
      <color rgb="FF000000"/>
      <name val="Georgia"/>
      <family val="1"/>
    </font>
    <font>
      <sz val="9"/>
      <color rgb="FF000000"/>
      <name val="Georgia"/>
      <family val="1"/>
    </font>
    <font>
      <b/>
      <sz val="9"/>
      <color rgb="FFFFFFFF"/>
      <name val="Georgia"/>
      <family val="1"/>
    </font>
    <font>
      <sz val="11"/>
      <color rgb="FFA5A5A5"/>
      <name val="Georgia"/>
      <family val="1"/>
    </font>
    <font>
      <sz val="11"/>
      <color theme="0"/>
      <name val="Georgia"/>
      <family val="1"/>
    </font>
    <font>
      <b/>
      <sz val="17"/>
      <color rgb="FFFF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14"/>
      <color rgb="FF000000"/>
      <name val="Georgia"/>
      <family val="1"/>
    </font>
    <font>
      <sz val="9"/>
      <color theme="0"/>
      <name val="Georgia"/>
      <family val="1"/>
    </font>
    <font>
      <b/>
      <sz val="10"/>
      <color rgb="FF000000"/>
      <name val="Calibri"/>
      <family val="2"/>
    </font>
    <font>
      <sz val="36"/>
      <color rgb="FF000000"/>
      <name val="Georgia"/>
      <family val="1"/>
    </font>
    <font>
      <b/>
      <sz val="16"/>
      <color rgb="FF000000"/>
      <name val="Georgia"/>
      <family val="1"/>
    </font>
    <font>
      <b/>
      <u/>
      <sz val="10"/>
      <color rgb="FFFF0000"/>
      <name val="Georgia"/>
      <family val="1"/>
    </font>
    <font>
      <b/>
      <sz val="10"/>
      <color rgb="FF000000"/>
      <name val="Georgia"/>
      <family val="1"/>
    </font>
    <font>
      <b/>
      <sz val="8"/>
      <name val="Georgia"/>
      <family val="1"/>
    </font>
    <font>
      <b/>
      <sz val="14"/>
      <color rgb="FFC00000"/>
      <name val="Georgia"/>
      <family val="1"/>
    </font>
    <font>
      <b/>
      <sz val="10"/>
      <name val="Calibri"/>
      <family val="2"/>
    </font>
    <font>
      <sz val="10"/>
      <color rgb="FFFF0000"/>
      <name val="Georgia"/>
      <family val="1"/>
    </font>
    <font>
      <b/>
      <sz val="8"/>
      <color rgb="FFCFE2F3"/>
      <name val="Georgia"/>
      <family val="1"/>
    </font>
    <font>
      <b/>
      <sz val="10"/>
      <color rgb="FFFF0000"/>
      <name val="Georgia"/>
      <family val="1"/>
    </font>
    <font>
      <b/>
      <sz val="9"/>
      <color rgb="FF0C0C0C"/>
      <name val="Georgia"/>
      <family val="1"/>
    </font>
    <font>
      <b/>
      <sz val="11"/>
      <color rgb="FFFF0000"/>
      <name val="Georgia"/>
      <family val="1"/>
    </font>
    <font>
      <b/>
      <sz val="9"/>
      <color rgb="FFFF0000"/>
      <name val="Georgia"/>
      <family val="1"/>
    </font>
    <font>
      <b/>
      <sz val="9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1"/>
        <bgColor theme="1"/>
      </patternFill>
    </fill>
    <fill>
      <patternFill patternType="solid">
        <fgColor rgb="FFD0CECE"/>
        <bgColor rgb="FFD0CECE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79998168889431442"/>
        <bgColor rgb="FFD0CECE"/>
      </patternFill>
    </fill>
    <fill>
      <patternFill patternType="solid">
        <fgColor theme="4" tint="0.79998168889431442"/>
        <bgColor rgb="FFD0CECE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E7E6E6"/>
      </patternFill>
    </fill>
    <fill>
      <patternFill patternType="solid">
        <fgColor theme="5" tint="0.79998168889431442"/>
        <bgColor rgb="FFECECEC"/>
      </patternFill>
    </fill>
    <fill>
      <patternFill patternType="solid">
        <fgColor theme="5" tint="0.79998168889431442"/>
        <bgColor rgb="FFD0CECE"/>
      </patternFill>
    </fill>
    <fill>
      <patternFill patternType="solid">
        <fgColor theme="8" tint="0.79998168889431442"/>
        <bgColor rgb="FFECECEC"/>
      </patternFill>
    </fill>
    <fill>
      <patternFill patternType="solid">
        <fgColor theme="8" tint="0.79998168889431442"/>
        <bgColor rgb="FFD0CECE"/>
      </patternFill>
    </fill>
    <fill>
      <patternFill patternType="solid">
        <fgColor rgb="FFDEEBF6"/>
        <bgColor rgb="FFECECEC"/>
      </patternFill>
    </fill>
    <fill>
      <patternFill patternType="solid">
        <fgColor rgb="FFD0CECE"/>
        <bgColor rgb="FFE7E6E6"/>
      </patternFill>
    </fill>
    <fill>
      <patternFill patternType="solid">
        <fgColor rgb="FFDEEBF6"/>
        <bgColor rgb="FFE7E6E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4" tint="0.79998168889431442"/>
        <bgColor rgb="FFE7E6E6"/>
      </patternFill>
    </fill>
    <fill>
      <patternFill patternType="solid">
        <fgColor rgb="FFFBE4D5"/>
        <bgColor rgb="FFECECEC"/>
      </patternFill>
    </fill>
    <fill>
      <patternFill patternType="solid">
        <fgColor rgb="FFE2EFD9"/>
        <bgColor rgb="FFD0CECE"/>
      </patternFill>
    </fill>
    <fill>
      <patternFill patternType="solid">
        <fgColor rgb="FFD9E2F3"/>
        <bgColor rgb="FFD0CECE"/>
      </patternFill>
    </fill>
    <fill>
      <patternFill patternType="solid">
        <fgColor rgb="FFFFF3CB"/>
        <bgColor rgb="FFD0CECE"/>
      </patternFill>
    </fill>
    <fill>
      <patternFill patternType="solid">
        <fgColor rgb="FFF0B4B4"/>
        <bgColor rgb="FFD0CE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thin">
        <color indexed="64"/>
      </left>
      <right/>
      <top style="medium">
        <color rgb="FFCCCCCC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164" fontId="11" fillId="0" borderId="0" xfId="0" applyNumberFormat="1" applyFont="1"/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2" borderId="9" xfId="0" applyFont="1" applyFill="1" applyBorder="1"/>
    <xf numFmtId="0" fontId="13" fillId="0" borderId="0" xfId="0" applyFont="1"/>
    <xf numFmtId="0" fontId="12" fillId="10" borderId="9" xfId="0" applyFont="1" applyFill="1" applyBorder="1" applyAlignment="1">
      <alignment horizontal="center" wrapText="1"/>
    </xf>
    <xf numFmtId="0" fontId="2" fillId="2" borderId="9" xfId="0" applyFont="1" applyFill="1" applyBorder="1"/>
    <xf numFmtId="0" fontId="10" fillId="0" borderId="9" xfId="0" applyFont="1" applyBorder="1"/>
    <xf numFmtId="164" fontId="11" fillId="0" borderId="9" xfId="0" applyNumberFormat="1" applyFont="1" applyBorder="1"/>
    <xf numFmtId="1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11" fillId="0" borderId="9" xfId="0" applyFont="1" applyBorder="1"/>
    <xf numFmtId="0" fontId="12" fillId="6" borderId="9" xfId="0" applyFont="1" applyFill="1" applyBorder="1" applyAlignment="1">
      <alignment horizontal="center"/>
    </xf>
    <xf numFmtId="0" fontId="10" fillId="8" borderId="16" xfId="0" applyFont="1" applyFill="1" applyBorder="1" applyAlignment="1" applyProtection="1">
      <alignment horizontal="center" wrapText="1"/>
      <protection locked="0"/>
    </xf>
    <xf numFmtId="0" fontId="14" fillId="0" borderId="9" xfId="0" applyFont="1" applyBorder="1"/>
    <xf numFmtId="0" fontId="9" fillId="0" borderId="9" xfId="0" applyFont="1" applyBorder="1"/>
    <xf numFmtId="0" fontId="9" fillId="0" borderId="0" xfId="0" applyFont="1"/>
    <xf numFmtId="0" fontId="4" fillId="4" borderId="9" xfId="0" applyFont="1" applyFill="1" applyBorder="1"/>
    <xf numFmtId="0" fontId="14" fillId="0" borderId="0" xfId="0" applyFont="1"/>
    <xf numFmtId="164" fontId="19" fillId="0" borderId="9" xfId="0" applyNumberFormat="1" applyFont="1" applyBorder="1"/>
    <xf numFmtId="1" fontId="14" fillId="0" borderId="9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4" fillId="0" borderId="9" xfId="0" applyNumberFormat="1" applyFont="1" applyBorder="1"/>
    <xf numFmtId="0" fontId="12" fillId="10" borderId="36" xfId="0" applyFont="1" applyFill="1" applyBorder="1" applyAlignment="1">
      <alignment horizontal="center" wrapText="1"/>
    </xf>
    <xf numFmtId="49" fontId="10" fillId="8" borderId="16" xfId="0" applyNumberFormat="1" applyFont="1" applyFill="1" applyBorder="1" applyAlignment="1" applyProtection="1">
      <alignment horizontal="center"/>
      <protection locked="0"/>
    </xf>
    <xf numFmtId="0" fontId="12" fillId="10" borderId="35" xfId="0" applyFont="1" applyFill="1" applyBorder="1" applyAlignment="1">
      <alignment horizontal="center" wrapText="1"/>
    </xf>
    <xf numFmtId="0" fontId="10" fillId="11" borderId="38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wrapText="1"/>
    </xf>
    <xf numFmtId="164" fontId="7" fillId="13" borderId="3" xfId="0" applyNumberFormat="1" applyFont="1" applyFill="1" applyBorder="1" applyAlignment="1">
      <alignment horizontal="center"/>
    </xf>
    <xf numFmtId="164" fontId="7" fillId="13" borderId="41" xfId="0" applyNumberFormat="1" applyFont="1" applyFill="1" applyBorder="1" applyAlignment="1">
      <alignment horizontal="center"/>
    </xf>
    <xf numFmtId="164" fontId="7" fillId="14" borderId="47" xfId="0" applyNumberFormat="1" applyFont="1" applyFill="1" applyBorder="1" applyAlignment="1">
      <alignment horizontal="center"/>
    </xf>
    <xf numFmtId="0" fontId="10" fillId="11" borderId="39" xfId="0" applyFont="1" applyFill="1" applyBorder="1" applyAlignment="1">
      <alignment horizontal="center" wrapText="1"/>
    </xf>
    <xf numFmtId="0" fontId="10" fillId="11" borderId="37" xfId="0" applyFont="1" applyFill="1" applyBorder="1" applyAlignment="1">
      <alignment horizontal="center" wrapText="1"/>
    </xf>
    <xf numFmtId="0" fontId="12" fillId="10" borderId="26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 wrapText="1"/>
    </xf>
    <xf numFmtId="1" fontId="3" fillId="12" borderId="3" xfId="0" applyNumberFormat="1" applyFont="1" applyFill="1" applyBorder="1" applyAlignment="1">
      <alignment horizontal="center"/>
    </xf>
    <xf numFmtId="1" fontId="3" fillId="12" borderId="41" xfId="0" applyNumberFormat="1" applyFont="1" applyFill="1" applyBorder="1" applyAlignment="1">
      <alignment horizontal="center"/>
    </xf>
    <xf numFmtId="1" fontId="3" fillId="13" borderId="3" xfId="0" applyNumberFormat="1" applyFont="1" applyFill="1" applyBorder="1" applyAlignment="1">
      <alignment horizontal="center"/>
    </xf>
    <xf numFmtId="1" fontId="3" fillId="13" borderId="41" xfId="0" applyNumberFormat="1" applyFont="1" applyFill="1" applyBorder="1" applyAlignment="1">
      <alignment horizontal="center"/>
    </xf>
    <xf numFmtId="1" fontId="3" fillId="14" borderId="43" xfId="0" applyNumberFormat="1" applyFont="1" applyFill="1" applyBorder="1" applyAlignment="1">
      <alignment horizontal="center"/>
    </xf>
    <xf numFmtId="6" fontId="3" fillId="12" borderId="43" xfId="0" applyNumberFormat="1" applyFont="1" applyFill="1" applyBorder="1"/>
    <xf numFmtId="6" fontId="3" fillId="12" borderId="44" xfId="0" applyNumberFormat="1" applyFont="1" applyFill="1" applyBorder="1"/>
    <xf numFmtId="6" fontId="3" fillId="13" borderId="43" xfId="0" applyNumberFormat="1" applyFont="1" applyFill="1" applyBorder="1"/>
    <xf numFmtId="6" fontId="3" fillId="13" borderId="44" xfId="0" applyNumberFormat="1" applyFont="1" applyFill="1" applyBorder="1"/>
    <xf numFmtId="6" fontId="3" fillId="14" borderId="48" xfId="0" applyNumberFormat="1" applyFont="1" applyFill="1" applyBorder="1"/>
    <xf numFmtId="0" fontId="4" fillId="4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6" fontId="3" fillId="18" borderId="50" xfId="0" applyNumberFormat="1" applyFont="1" applyFill="1" applyBorder="1" applyAlignment="1">
      <alignment vertical="center"/>
    </xf>
    <xf numFmtId="8" fontId="3" fillId="18" borderId="3" xfId="0" applyNumberFormat="1" applyFont="1" applyFill="1" applyBorder="1" applyAlignment="1">
      <alignment horizontal="center" vertical="center"/>
    </xf>
    <xf numFmtId="1" fontId="3" fillId="17" borderId="45" xfId="0" applyNumberFormat="1" applyFont="1" applyFill="1" applyBorder="1" applyAlignment="1">
      <alignment horizontal="center" vertical="center"/>
    </xf>
    <xf numFmtId="164" fontId="7" fillId="12" borderId="3" xfId="0" applyNumberFormat="1" applyFont="1" applyFill="1" applyBorder="1" applyAlignment="1">
      <alignment horizontal="center" vertical="center"/>
    </xf>
    <xf numFmtId="164" fontId="7" fillId="12" borderId="41" xfId="0" applyNumberFormat="1" applyFont="1" applyFill="1" applyBorder="1" applyAlignment="1">
      <alignment horizontal="center" vertical="center"/>
    </xf>
    <xf numFmtId="1" fontId="3" fillId="17" borderId="61" xfId="0" applyNumberFormat="1" applyFont="1" applyFill="1" applyBorder="1" applyAlignment="1">
      <alignment horizontal="center" vertical="center"/>
    </xf>
    <xf numFmtId="8" fontId="3" fillId="18" borderId="41" xfId="0" applyNumberFormat="1" applyFont="1" applyFill="1" applyBorder="1" applyAlignment="1">
      <alignment horizontal="center" vertical="center"/>
    </xf>
    <xf numFmtId="6" fontId="25" fillId="20" borderId="50" xfId="0" applyNumberFormat="1" applyFont="1" applyFill="1" applyBorder="1" applyAlignment="1">
      <alignment vertical="center"/>
    </xf>
    <xf numFmtId="1" fontId="25" fillId="19" borderId="45" xfId="0" applyNumberFormat="1" applyFont="1" applyFill="1" applyBorder="1" applyAlignment="1">
      <alignment horizontal="center" vertical="center"/>
    </xf>
    <xf numFmtId="8" fontId="25" fillId="20" borderId="3" xfId="0" applyNumberFormat="1" applyFont="1" applyFill="1" applyBorder="1" applyAlignment="1">
      <alignment horizontal="center" vertical="center"/>
    </xf>
    <xf numFmtId="6" fontId="25" fillId="20" borderId="49" xfId="0" applyNumberFormat="1" applyFont="1" applyFill="1" applyBorder="1" applyAlignment="1">
      <alignment vertical="center"/>
    </xf>
    <xf numFmtId="1" fontId="25" fillId="19" borderId="61" xfId="0" applyNumberFormat="1" applyFont="1" applyFill="1" applyBorder="1" applyAlignment="1">
      <alignment horizontal="center" vertical="center"/>
    </xf>
    <xf numFmtId="8" fontId="25" fillId="20" borderId="62" xfId="0" applyNumberFormat="1" applyFont="1" applyFill="1" applyBorder="1" applyAlignment="1">
      <alignment horizontal="center" vertical="center"/>
    </xf>
    <xf numFmtId="8" fontId="25" fillId="20" borderId="65" xfId="0" applyNumberFormat="1" applyFont="1" applyFill="1" applyBorder="1" applyAlignment="1">
      <alignment horizontal="center" vertical="center"/>
    </xf>
    <xf numFmtId="6" fontId="3" fillId="18" borderId="49" xfId="0" applyNumberFormat="1" applyFont="1" applyFill="1" applyBorder="1" applyAlignment="1">
      <alignment vertical="center"/>
    </xf>
    <xf numFmtId="6" fontId="25" fillId="20" borderId="66" xfId="0" applyNumberFormat="1" applyFont="1" applyFill="1" applyBorder="1" applyAlignment="1">
      <alignment vertical="center"/>
    </xf>
    <xf numFmtId="1" fontId="25" fillId="19" borderId="67" xfId="0" applyNumberFormat="1" applyFont="1" applyFill="1" applyBorder="1" applyAlignment="1">
      <alignment horizontal="center" vertical="center"/>
    </xf>
    <xf numFmtId="8" fontId="25" fillId="20" borderId="52" xfId="0" applyNumberFormat="1" applyFont="1" applyFill="1" applyBorder="1" applyAlignment="1">
      <alignment horizontal="center" vertical="center"/>
    </xf>
    <xf numFmtId="6" fontId="3" fillId="18" borderId="66" xfId="0" applyNumberFormat="1" applyFont="1" applyFill="1" applyBorder="1" applyAlignment="1">
      <alignment vertical="center"/>
    </xf>
    <xf numFmtId="1" fontId="3" fillId="17" borderId="67" xfId="0" applyNumberFormat="1" applyFont="1" applyFill="1" applyBorder="1" applyAlignment="1">
      <alignment horizontal="center" vertical="center"/>
    </xf>
    <xf numFmtId="8" fontId="3" fillId="18" borderId="52" xfId="0" applyNumberFormat="1" applyFont="1" applyFill="1" applyBorder="1" applyAlignment="1">
      <alignment horizontal="center" vertical="center"/>
    </xf>
    <xf numFmtId="6" fontId="3" fillId="12" borderId="67" xfId="0" applyNumberFormat="1" applyFont="1" applyFill="1" applyBorder="1"/>
    <xf numFmtId="1" fontId="3" fillId="12" borderId="52" xfId="0" applyNumberFormat="1" applyFont="1" applyFill="1" applyBorder="1" applyAlignment="1">
      <alignment horizontal="center"/>
    </xf>
    <xf numFmtId="164" fontId="7" fillId="12" borderId="52" xfId="0" applyNumberFormat="1" applyFont="1" applyFill="1" applyBorder="1" applyAlignment="1">
      <alignment horizontal="center" vertical="center"/>
    </xf>
    <xf numFmtId="6" fontId="3" fillId="5" borderId="69" xfId="0" applyNumberFormat="1" applyFont="1" applyFill="1" applyBorder="1"/>
    <xf numFmtId="1" fontId="3" fillId="5" borderId="68" xfId="0" applyNumberFormat="1" applyFont="1" applyFill="1" applyBorder="1" applyAlignment="1">
      <alignment horizontal="center"/>
    </xf>
    <xf numFmtId="164" fontId="7" fillId="5" borderId="68" xfId="0" applyNumberFormat="1" applyFont="1" applyFill="1" applyBorder="1" applyAlignment="1">
      <alignment horizontal="center"/>
    </xf>
    <xf numFmtId="6" fontId="3" fillId="32" borderId="72" xfId="0" applyNumberFormat="1" applyFont="1" applyFill="1" applyBorder="1"/>
    <xf numFmtId="164" fontId="7" fillId="32" borderId="71" xfId="0" applyNumberFormat="1" applyFont="1" applyFill="1" applyBorder="1" applyAlignment="1">
      <alignment horizontal="center"/>
    </xf>
    <xf numFmtId="1" fontId="3" fillId="32" borderId="79" xfId="0" applyNumberFormat="1" applyFont="1" applyFill="1" applyBorder="1" applyAlignment="1">
      <alignment horizontal="center"/>
    </xf>
    <xf numFmtId="0" fontId="10" fillId="34" borderId="30" xfId="0" applyFont="1" applyFill="1" applyBorder="1" applyAlignment="1">
      <alignment horizontal="right" wrapText="1"/>
    </xf>
    <xf numFmtId="0" fontId="28" fillId="15" borderId="18" xfId="0" applyFont="1" applyFill="1" applyBorder="1" applyAlignment="1">
      <alignment horizontal="center" vertical="center" wrapText="1"/>
    </xf>
    <xf numFmtId="0" fontId="28" fillId="15" borderId="19" xfId="0" applyFont="1" applyFill="1" applyBorder="1" applyAlignment="1">
      <alignment horizontal="center" vertical="center" wrapText="1"/>
    </xf>
    <xf numFmtId="0" fontId="28" fillId="15" borderId="20" xfId="0" applyFont="1" applyFill="1" applyBorder="1" applyAlignment="1">
      <alignment horizontal="center" vertical="center" wrapText="1"/>
    </xf>
    <xf numFmtId="0" fontId="28" fillId="15" borderId="23" xfId="0" applyFont="1" applyFill="1" applyBorder="1" applyAlignment="1">
      <alignment horizontal="center" vertical="center" wrapText="1"/>
    </xf>
    <xf numFmtId="0" fontId="28" fillId="15" borderId="24" xfId="0" applyFont="1" applyFill="1" applyBorder="1" applyAlignment="1">
      <alignment horizontal="center" vertical="center" wrapText="1"/>
    </xf>
    <xf numFmtId="0" fontId="28" fillId="15" borderId="2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4" fillId="16" borderId="42" xfId="0" applyFont="1" applyFill="1" applyBorder="1" applyAlignment="1">
      <alignment horizontal="center" vertical="center" wrapText="1"/>
    </xf>
    <xf numFmtId="0" fontId="24" fillId="16" borderId="9" xfId="0" applyFont="1" applyFill="1" applyBorder="1" applyAlignment="1">
      <alignment horizontal="center" vertical="center" wrapText="1"/>
    </xf>
    <xf numFmtId="0" fontId="24" fillId="16" borderId="43" xfId="0" applyFont="1" applyFill="1" applyBorder="1" applyAlignment="1">
      <alignment horizontal="center" vertical="center" wrapText="1"/>
    </xf>
    <xf numFmtId="0" fontId="24" fillId="16" borderId="56" xfId="0" applyFont="1" applyFill="1" applyBorder="1" applyAlignment="1">
      <alignment horizontal="center" vertical="center" wrapText="1"/>
    </xf>
    <xf numFmtId="0" fontId="24" fillId="16" borderId="31" xfId="0" applyFont="1" applyFill="1" applyBorder="1" applyAlignment="1">
      <alignment horizontal="center" vertical="center" wrapText="1"/>
    </xf>
    <xf numFmtId="0" fontId="24" fillId="16" borderId="5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top" wrapText="1"/>
    </xf>
    <xf numFmtId="0" fontId="6" fillId="7" borderId="19" xfId="0" applyFont="1" applyFill="1" applyBorder="1" applyAlignment="1">
      <alignment horizontal="center" vertical="top" wrapText="1"/>
    </xf>
    <xf numFmtId="0" fontId="6" fillId="7" borderId="20" xfId="0" applyFont="1" applyFill="1" applyBorder="1" applyAlignment="1">
      <alignment horizontal="center" vertical="top" wrapText="1"/>
    </xf>
    <xf numFmtId="0" fontId="17" fillId="8" borderId="28" xfId="0" applyFont="1" applyFill="1" applyBorder="1" applyAlignment="1" applyProtection="1">
      <alignment horizontal="center" wrapText="1"/>
      <protection locked="0"/>
    </xf>
    <xf numFmtId="0" fontId="17" fillId="8" borderId="29" xfId="0" applyFont="1" applyFill="1" applyBorder="1" applyAlignment="1" applyProtection="1">
      <alignment horizontal="center" wrapText="1"/>
      <protection locked="0"/>
    </xf>
    <xf numFmtId="0" fontId="17" fillId="8" borderId="30" xfId="0" applyFont="1" applyFill="1" applyBorder="1" applyAlignment="1" applyProtection="1">
      <alignment horizontal="center" wrapText="1"/>
      <protection locked="0"/>
    </xf>
    <xf numFmtId="0" fontId="6" fillId="3" borderId="4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2" fillId="24" borderId="42" xfId="0" applyFont="1" applyFill="1" applyBorder="1" applyAlignment="1">
      <alignment horizontal="center" vertical="center"/>
    </xf>
    <xf numFmtId="0" fontId="2" fillId="24" borderId="9" xfId="0" applyFont="1" applyFill="1" applyBorder="1" applyAlignment="1">
      <alignment horizontal="center" vertical="center"/>
    </xf>
    <xf numFmtId="0" fontId="2" fillId="24" borderId="43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/>
    </xf>
    <xf numFmtId="0" fontId="2" fillId="26" borderId="9" xfId="0" applyFont="1" applyFill="1" applyBorder="1" applyAlignment="1">
      <alignment horizontal="center" vertical="center"/>
    </xf>
    <xf numFmtId="0" fontId="2" fillId="26" borderId="3" xfId="0" applyFont="1" applyFill="1" applyBorder="1" applyAlignment="1">
      <alignment horizontal="center" vertical="center"/>
    </xf>
    <xf numFmtId="0" fontId="10" fillId="8" borderId="28" xfId="0" applyFont="1" applyFill="1" applyBorder="1" applyAlignment="1" applyProtection="1">
      <alignment horizontal="center" wrapText="1"/>
      <protection locked="0"/>
    </xf>
    <xf numFmtId="0" fontId="10" fillId="8" borderId="29" xfId="0" applyFont="1" applyFill="1" applyBorder="1" applyAlignment="1" applyProtection="1">
      <alignment horizontal="center" wrapText="1"/>
      <protection locked="0"/>
    </xf>
    <xf numFmtId="44" fontId="20" fillId="32" borderId="70" xfId="0" applyNumberFormat="1" applyFont="1" applyFill="1" applyBorder="1" applyAlignment="1">
      <alignment horizontal="left"/>
    </xf>
    <xf numFmtId="44" fontId="20" fillId="32" borderId="29" xfId="0" applyNumberFormat="1" applyFont="1" applyFill="1" applyBorder="1" applyAlignment="1">
      <alignment horizontal="left"/>
    </xf>
    <xf numFmtId="44" fontId="20" fillId="32" borderId="73" xfId="0" applyNumberFormat="1" applyFont="1" applyFill="1" applyBorder="1" applyAlignment="1">
      <alignment horizontal="left"/>
    </xf>
    <xf numFmtId="44" fontId="20" fillId="31" borderId="70" xfId="0" applyNumberFormat="1" applyFont="1" applyFill="1" applyBorder="1" applyAlignment="1">
      <alignment horizontal="left"/>
    </xf>
    <xf numFmtId="44" fontId="20" fillId="31" borderId="29" xfId="0" applyNumberFormat="1" applyFont="1" applyFill="1" applyBorder="1" applyAlignment="1">
      <alignment horizontal="left"/>
    </xf>
    <xf numFmtId="44" fontId="20" fillId="31" borderId="73" xfId="0" applyNumberFormat="1" applyFont="1" applyFill="1" applyBorder="1" applyAlignment="1">
      <alignment horizontal="left"/>
    </xf>
    <xf numFmtId="44" fontId="20" fillId="13" borderId="40" xfId="0" applyNumberFormat="1" applyFont="1" applyFill="1" applyBorder="1" applyAlignment="1">
      <alignment horizontal="left"/>
    </xf>
    <xf numFmtId="44" fontId="20" fillId="13" borderId="24" xfId="0" applyNumberFormat="1" applyFont="1" applyFill="1" applyBorder="1" applyAlignment="1">
      <alignment horizontal="left"/>
    </xf>
    <xf numFmtId="44" fontId="20" fillId="13" borderId="41" xfId="0" applyNumberFormat="1" applyFont="1" applyFill="1" applyBorder="1" applyAlignment="1">
      <alignment horizontal="left"/>
    </xf>
    <xf numFmtId="44" fontId="20" fillId="30" borderId="46" xfId="0" applyNumberFormat="1" applyFont="1" applyFill="1" applyBorder="1" applyAlignment="1">
      <alignment horizontal="left"/>
    </xf>
    <xf numFmtId="44" fontId="20" fillId="30" borderId="19" xfId="0" applyNumberFormat="1" applyFont="1" applyFill="1" applyBorder="1" applyAlignment="1">
      <alignment horizontal="left"/>
    </xf>
    <xf numFmtId="44" fontId="20" fillId="30" borderId="47" xfId="0" applyNumberFormat="1" applyFont="1" applyFill="1" applyBorder="1" applyAlignment="1">
      <alignment horizontal="left"/>
    </xf>
    <xf numFmtId="44" fontId="20" fillId="17" borderId="51" xfId="0" applyNumberFormat="1" applyFont="1" applyFill="1" applyBorder="1" applyAlignment="1">
      <alignment horizontal="left" vertical="center"/>
    </xf>
    <xf numFmtId="44" fontId="20" fillId="17" borderId="31" xfId="0" applyNumberFormat="1" applyFont="1" applyFill="1" applyBorder="1" applyAlignment="1">
      <alignment horizontal="left" vertical="center"/>
    </xf>
    <xf numFmtId="44" fontId="20" fillId="17" borderId="52" xfId="0" applyNumberFormat="1" applyFont="1" applyFill="1" applyBorder="1" applyAlignment="1">
      <alignment horizontal="left" vertical="center"/>
    </xf>
    <xf numFmtId="44" fontId="20" fillId="17" borderId="74" xfId="0" applyNumberFormat="1" applyFont="1" applyFill="1" applyBorder="1" applyAlignment="1">
      <alignment horizontal="left" vertical="center"/>
    </xf>
    <xf numFmtId="44" fontId="20" fillId="17" borderId="75" xfId="0" applyNumberFormat="1" applyFont="1" applyFill="1" applyBorder="1" applyAlignment="1">
      <alignment horizontal="left" vertical="center"/>
    </xf>
    <xf numFmtId="44" fontId="20" fillId="17" borderId="76" xfId="0" applyNumberFormat="1" applyFont="1" applyFill="1" applyBorder="1" applyAlignment="1">
      <alignment horizontal="left" vertical="center"/>
    </xf>
    <xf numFmtId="44" fontId="20" fillId="29" borderId="60" xfId="0" applyNumberFormat="1" applyFont="1" applyFill="1" applyBorder="1" applyAlignment="1">
      <alignment horizontal="left"/>
    </xf>
    <xf numFmtId="44" fontId="20" fillId="29" borderId="19" xfId="0" applyNumberFormat="1" applyFont="1" applyFill="1" applyBorder="1" applyAlignment="1">
      <alignment horizontal="left"/>
    </xf>
    <xf numFmtId="44" fontId="20" fillId="29" borderId="48" xfId="0" applyNumberFormat="1" applyFont="1" applyFill="1" applyBorder="1" applyAlignment="1">
      <alignment horizontal="left"/>
    </xf>
    <xf numFmtId="44" fontId="20" fillId="12" borderId="56" xfId="0" applyNumberFormat="1" applyFont="1" applyFill="1" applyBorder="1" applyAlignment="1">
      <alignment horizontal="left"/>
    </xf>
    <xf numFmtId="44" fontId="20" fillId="12" borderId="31" xfId="0" applyNumberFormat="1" applyFont="1" applyFill="1" applyBorder="1" applyAlignment="1">
      <alignment horizontal="left"/>
    </xf>
    <xf numFmtId="44" fontId="20" fillId="12" borderId="57" xfId="0" applyNumberFormat="1" applyFont="1" applyFill="1" applyBorder="1" applyAlignment="1">
      <alignment horizontal="left"/>
    </xf>
    <xf numFmtId="44" fontId="20" fillId="12" borderId="77" xfId="0" applyNumberFormat="1" applyFont="1" applyFill="1" applyBorder="1" applyAlignment="1">
      <alignment horizontal="left"/>
    </xf>
    <xf numFmtId="44" fontId="20" fillId="12" borderId="75" xfId="0" applyNumberFormat="1" applyFont="1" applyFill="1" applyBorder="1" applyAlignment="1">
      <alignment horizontal="left"/>
    </xf>
    <xf numFmtId="44" fontId="20" fillId="12" borderId="78" xfId="0" applyNumberFormat="1" applyFont="1" applyFill="1" applyBorder="1" applyAlignment="1">
      <alignment horizontal="left"/>
    </xf>
    <xf numFmtId="0" fontId="10" fillId="8" borderId="32" xfId="0" applyFont="1" applyFill="1" applyBorder="1" applyAlignment="1" applyProtection="1">
      <alignment horizontal="center" wrapText="1"/>
      <protection locked="0"/>
    </xf>
    <xf numFmtId="0" fontId="10" fillId="8" borderId="34" xfId="0" applyFont="1" applyFill="1" applyBorder="1" applyAlignment="1" applyProtection="1">
      <alignment horizontal="center" wrapText="1"/>
      <protection locked="0"/>
    </xf>
    <xf numFmtId="0" fontId="10" fillId="8" borderId="16" xfId="0" applyFont="1" applyFill="1" applyBorder="1" applyAlignment="1" applyProtection="1">
      <alignment wrapText="1"/>
      <protection locked="0"/>
    </xf>
    <xf numFmtId="0" fontId="10" fillId="8" borderId="16" xfId="0" applyFont="1" applyFill="1" applyBorder="1" applyAlignment="1" applyProtection="1">
      <alignment horizontal="center" wrapText="1"/>
      <protection locked="0"/>
    </xf>
    <xf numFmtId="0" fontId="10" fillId="8" borderId="32" xfId="0" applyFont="1" applyFill="1" applyBorder="1" applyAlignment="1" applyProtection="1">
      <alignment horizontal="left" wrapText="1"/>
      <protection locked="0"/>
    </xf>
    <xf numFmtId="0" fontId="10" fillId="8" borderId="33" xfId="0" applyFont="1" applyFill="1" applyBorder="1" applyAlignment="1" applyProtection="1">
      <alignment horizontal="left" wrapText="1"/>
      <protection locked="0"/>
    </xf>
    <xf numFmtId="0" fontId="10" fillId="8" borderId="34" xfId="0" applyFont="1" applyFill="1" applyBorder="1" applyAlignment="1" applyProtection="1">
      <alignment horizontal="left" wrapText="1"/>
      <protection locked="0"/>
    </xf>
    <xf numFmtId="0" fontId="12" fillId="10" borderId="26" xfId="0" applyFont="1" applyFill="1" applyBorder="1" applyAlignment="1">
      <alignment horizontal="center" wrapText="1"/>
    </xf>
    <xf numFmtId="0" fontId="12" fillId="10" borderId="35" xfId="0" applyFont="1" applyFill="1" applyBorder="1" applyAlignment="1">
      <alignment horizontal="center" wrapText="1"/>
    </xf>
    <xf numFmtId="0" fontId="2" fillId="27" borderId="2" xfId="0" applyFont="1" applyFill="1" applyBorder="1" applyAlignment="1">
      <alignment horizontal="center" vertical="center"/>
    </xf>
    <xf numFmtId="0" fontId="2" fillId="27" borderId="9" xfId="0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center" vertical="center"/>
    </xf>
    <xf numFmtId="1" fontId="10" fillId="11" borderId="39" xfId="0" applyNumberFormat="1" applyFont="1" applyFill="1" applyBorder="1" applyAlignment="1">
      <alignment horizontal="center" wrapText="1"/>
    </xf>
    <xf numFmtId="1" fontId="10" fillId="11" borderId="37" xfId="0" applyNumberFormat="1" applyFont="1" applyFill="1" applyBorder="1" applyAlignment="1">
      <alignment horizontal="center" wrapText="1"/>
    </xf>
    <xf numFmtId="0" fontId="10" fillId="11" borderId="17" xfId="0" applyFont="1" applyFill="1" applyBorder="1" applyAlignment="1">
      <alignment wrapText="1"/>
    </xf>
    <xf numFmtId="0" fontId="10" fillId="11" borderId="37" xfId="0" applyFont="1" applyFill="1" applyBorder="1" applyAlignment="1">
      <alignment wrapText="1"/>
    </xf>
    <xf numFmtId="0" fontId="12" fillId="10" borderId="26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 wrapText="1"/>
    </xf>
    <xf numFmtId="0" fontId="2" fillId="25" borderId="2" xfId="0" applyFont="1" applyFill="1" applyBorder="1" applyAlignment="1">
      <alignment horizontal="center" vertical="center"/>
    </xf>
    <xf numFmtId="0" fontId="2" fillId="25" borderId="9" xfId="0" applyFont="1" applyFill="1" applyBorder="1" applyAlignment="1">
      <alignment horizontal="center" vertical="center"/>
    </xf>
    <xf numFmtId="0" fontId="2" fillId="25" borderId="3" xfId="0" applyFont="1" applyFill="1" applyBorder="1" applyAlignment="1">
      <alignment horizontal="center" vertical="center"/>
    </xf>
    <xf numFmtId="0" fontId="2" fillId="22" borderId="51" xfId="0" applyFont="1" applyFill="1" applyBorder="1" applyAlignment="1">
      <alignment horizontal="center" vertical="center"/>
    </xf>
    <xf numFmtId="0" fontId="2" fillId="22" borderId="31" xfId="0" applyFont="1" applyFill="1" applyBorder="1" applyAlignment="1">
      <alignment horizontal="center" vertical="center"/>
    </xf>
    <xf numFmtId="0" fontId="2" fillId="22" borderId="52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vertical="center" wrapText="1"/>
    </xf>
    <xf numFmtId="0" fontId="3" fillId="33" borderId="9" xfId="0" applyFont="1" applyFill="1" applyBorder="1" applyAlignment="1">
      <alignment vertical="center" wrapText="1"/>
    </xf>
    <xf numFmtId="0" fontId="3" fillId="33" borderId="22" xfId="0" applyFont="1" applyFill="1" applyBorder="1" applyAlignment="1">
      <alignment vertical="center" wrapText="1"/>
    </xf>
    <xf numFmtId="0" fontId="10" fillId="11" borderId="39" xfId="0" applyFont="1" applyFill="1" applyBorder="1" applyAlignment="1">
      <alignment horizontal="center" wrapText="1"/>
    </xf>
    <xf numFmtId="0" fontId="10" fillId="11" borderId="37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3" borderId="18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right" vertical="center" wrapText="1"/>
    </xf>
    <xf numFmtId="0" fontId="16" fillId="7" borderId="11" xfId="0" applyFont="1" applyFill="1" applyBorder="1" applyAlignment="1">
      <alignment horizontal="right" vertical="center" wrapText="1"/>
    </xf>
    <xf numFmtId="0" fontId="16" fillId="7" borderId="8" xfId="0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6" fillId="3" borderId="6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4" xfId="0" applyFont="1" applyFill="1" applyBorder="1" applyAlignment="1">
      <alignment horizontal="center"/>
    </xf>
    <xf numFmtId="0" fontId="17" fillId="8" borderId="18" xfId="0" applyFont="1" applyFill="1" applyBorder="1" applyAlignment="1" applyProtection="1">
      <alignment horizontal="center" wrapText="1"/>
      <protection locked="0"/>
    </xf>
    <xf numFmtId="0" fontId="17" fillId="8" borderId="19" xfId="0" applyFont="1" applyFill="1" applyBorder="1" applyAlignment="1" applyProtection="1">
      <alignment horizontal="center" wrapText="1"/>
      <protection locked="0"/>
    </xf>
    <xf numFmtId="0" fontId="17" fillId="8" borderId="20" xfId="0" applyFont="1" applyFill="1" applyBorder="1" applyAlignment="1" applyProtection="1">
      <alignment horizontal="center" wrapText="1"/>
      <protection locked="0"/>
    </xf>
    <xf numFmtId="0" fontId="17" fillId="8" borderId="21" xfId="0" applyFont="1" applyFill="1" applyBorder="1" applyAlignment="1" applyProtection="1">
      <alignment horizontal="center" wrapText="1"/>
      <protection locked="0"/>
    </xf>
    <xf numFmtId="0" fontId="17" fillId="8" borderId="9" xfId="0" applyFont="1" applyFill="1" applyBorder="1" applyAlignment="1" applyProtection="1">
      <alignment horizontal="center" wrapText="1"/>
      <protection locked="0"/>
    </xf>
    <xf numFmtId="0" fontId="17" fillId="8" borderId="22" xfId="0" applyFont="1" applyFill="1" applyBorder="1" applyAlignment="1" applyProtection="1">
      <alignment horizontal="center" wrapText="1"/>
      <protection locked="0"/>
    </xf>
    <xf numFmtId="0" fontId="16" fillId="7" borderId="14" xfId="0" applyFont="1" applyFill="1" applyBorder="1" applyAlignment="1">
      <alignment horizontal="right" vertical="center" wrapText="1"/>
    </xf>
    <xf numFmtId="0" fontId="16" fillId="7" borderId="4" xfId="0" applyFont="1" applyFill="1" applyBorder="1" applyAlignment="1">
      <alignment horizontal="right" vertical="center" wrapText="1"/>
    </xf>
    <xf numFmtId="0" fontId="16" fillId="7" borderId="13" xfId="0" applyFont="1" applyFill="1" applyBorder="1" applyAlignment="1">
      <alignment horizontal="right" vertical="center" wrapText="1"/>
    </xf>
    <xf numFmtId="0" fontId="2" fillId="33" borderId="18" xfId="0" applyFont="1" applyFill="1" applyBorder="1" applyAlignment="1">
      <alignment vertical="center" wrapText="1"/>
    </xf>
    <xf numFmtId="0" fontId="2" fillId="33" borderId="19" xfId="0" applyFont="1" applyFill="1" applyBorder="1" applyAlignment="1">
      <alignment vertical="center" wrapText="1"/>
    </xf>
    <xf numFmtId="0" fontId="2" fillId="33" borderId="20" xfId="0" applyFont="1" applyFill="1" applyBorder="1" applyAlignment="1">
      <alignment vertical="center" wrapText="1"/>
    </xf>
    <xf numFmtId="0" fontId="2" fillId="33" borderId="21" xfId="0" applyFont="1" applyFill="1" applyBorder="1" applyAlignment="1">
      <alignment vertical="center" wrapText="1"/>
    </xf>
    <xf numFmtId="0" fontId="2" fillId="33" borderId="9" xfId="0" applyFont="1" applyFill="1" applyBorder="1" applyAlignment="1">
      <alignment vertical="center" wrapText="1"/>
    </xf>
    <xf numFmtId="0" fontId="2" fillId="33" borderId="22" xfId="0" applyFont="1" applyFill="1" applyBorder="1" applyAlignment="1">
      <alignment vertical="center" wrapText="1"/>
    </xf>
    <xf numFmtId="0" fontId="4" fillId="4" borderId="9" xfId="0" applyFont="1" applyFill="1" applyBorder="1"/>
    <xf numFmtId="0" fontId="9" fillId="0" borderId="9" xfId="0" applyFont="1" applyBorder="1"/>
    <xf numFmtId="0" fontId="18" fillId="8" borderId="18" xfId="0" applyFont="1" applyFill="1" applyBorder="1" applyAlignment="1" applyProtection="1">
      <alignment horizontal="center" vertical="center" wrapText="1"/>
      <protection locked="0"/>
    </xf>
    <xf numFmtId="0" fontId="18" fillId="8" borderId="19" xfId="0" applyFont="1" applyFill="1" applyBorder="1" applyAlignment="1" applyProtection="1">
      <alignment horizontal="center" vertical="center" wrapText="1"/>
      <protection locked="0"/>
    </xf>
    <xf numFmtId="0" fontId="18" fillId="8" borderId="20" xfId="0" applyFont="1" applyFill="1" applyBorder="1" applyAlignment="1" applyProtection="1">
      <alignment horizontal="center" vertical="center" wrapText="1"/>
      <protection locked="0"/>
    </xf>
    <xf numFmtId="0" fontId="18" fillId="8" borderId="23" xfId="0" applyFont="1" applyFill="1" applyBorder="1" applyAlignment="1" applyProtection="1">
      <alignment horizontal="center" vertical="center" wrapText="1"/>
      <protection locked="0"/>
    </xf>
    <xf numFmtId="0" fontId="18" fillId="8" borderId="24" xfId="0" applyFont="1" applyFill="1" applyBorder="1" applyAlignment="1" applyProtection="1">
      <alignment horizontal="center" vertical="center" wrapText="1"/>
      <protection locked="0"/>
    </xf>
    <xf numFmtId="0" fontId="18" fillId="8" borderId="25" xfId="0" applyFont="1" applyFill="1" applyBorder="1" applyAlignment="1" applyProtection="1">
      <alignment horizontal="center" vertical="center" wrapText="1"/>
      <protection locked="0"/>
    </xf>
    <xf numFmtId="44" fontId="20" fillId="28" borderId="2" xfId="0" applyNumberFormat="1" applyFont="1" applyFill="1" applyBorder="1" applyAlignment="1">
      <alignment horizontal="left" vertical="center"/>
    </xf>
    <xf numFmtId="44" fontId="20" fillId="28" borderId="9" xfId="0" applyNumberFormat="1" applyFont="1" applyFill="1" applyBorder="1" applyAlignment="1">
      <alignment horizontal="left" vertical="center"/>
    </xf>
    <xf numFmtId="44" fontId="27" fillId="21" borderId="2" xfId="0" applyNumberFormat="1" applyFont="1" applyFill="1" applyBorder="1" applyAlignment="1">
      <alignment horizontal="left" vertical="center"/>
    </xf>
    <xf numFmtId="44" fontId="27" fillId="21" borderId="9" xfId="0" applyNumberFormat="1" applyFont="1" applyFill="1" applyBorder="1" applyAlignment="1">
      <alignment horizontal="left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center" vertical="center"/>
    </xf>
    <xf numFmtId="0" fontId="33" fillId="2" borderId="80" xfId="0" applyFont="1" applyFill="1" applyBorder="1" applyAlignment="1">
      <alignment horizontal="center"/>
    </xf>
    <xf numFmtId="0" fontId="33" fillId="2" borderId="29" xfId="0" applyFont="1" applyFill="1" applyBorder="1" applyAlignment="1">
      <alignment horizontal="center"/>
    </xf>
    <xf numFmtId="0" fontId="33" fillId="2" borderId="68" xfId="0" applyFont="1" applyFill="1" applyBorder="1" applyAlignment="1">
      <alignment horizontal="center"/>
    </xf>
    <xf numFmtId="0" fontId="16" fillId="7" borderId="27" xfId="0" applyFont="1" applyFill="1" applyBorder="1" applyAlignment="1">
      <alignment horizontal="right" vertical="center"/>
    </xf>
    <xf numFmtId="0" fontId="16" fillId="7" borderId="25" xfId="0" applyFont="1" applyFill="1" applyBorder="1" applyAlignment="1">
      <alignment horizontal="right" vertical="center"/>
    </xf>
    <xf numFmtId="0" fontId="16" fillId="7" borderId="59" xfId="0" applyFont="1" applyFill="1" applyBorder="1" applyAlignment="1">
      <alignment horizontal="right" vertical="center"/>
    </xf>
    <xf numFmtId="0" fontId="16" fillId="7" borderId="58" xfId="0" applyFont="1" applyFill="1" applyBorder="1" applyAlignment="1">
      <alignment horizontal="right" vertical="center"/>
    </xf>
    <xf numFmtId="0" fontId="15" fillId="2" borderId="29" xfId="0" applyFont="1" applyFill="1" applyBorder="1" applyAlignment="1">
      <alignment horizontal="center" vertical="center"/>
    </xf>
    <xf numFmtId="0" fontId="34" fillId="2" borderId="80" xfId="0" applyFont="1" applyFill="1" applyBorder="1" applyAlignment="1">
      <alignment horizontal="center"/>
    </xf>
    <xf numFmtId="0" fontId="34" fillId="2" borderId="29" xfId="0" applyFont="1" applyFill="1" applyBorder="1" applyAlignment="1">
      <alignment horizontal="center"/>
    </xf>
    <xf numFmtId="0" fontId="34" fillId="2" borderId="68" xfId="0" applyFont="1" applyFill="1" applyBorder="1" applyAlignment="1">
      <alignment horizontal="center"/>
    </xf>
    <xf numFmtId="164" fontId="32" fillId="2" borderId="80" xfId="0" applyNumberFormat="1" applyFont="1" applyFill="1" applyBorder="1" applyAlignment="1">
      <alignment horizontal="center" vertical="center"/>
    </xf>
    <xf numFmtId="164" fontId="32" fillId="2" borderId="29" xfId="0" applyNumberFormat="1" applyFont="1" applyFill="1" applyBorder="1" applyAlignment="1">
      <alignment horizontal="center" vertical="center"/>
    </xf>
    <xf numFmtId="164" fontId="32" fillId="2" borderId="68" xfId="0" applyNumberFormat="1" applyFont="1" applyFill="1" applyBorder="1" applyAlignment="1">
      <alignment horizontal="center" vertical="center"/>
    </xf>
    <xf numFmtId="164" fontId="31" fillId="2" borderId="80" xfId="0" applyNumberFormat="1" applyFont="1" applyFill="1" applyBorder="1" applyAlignment="1">
      <alignment horizontal="center"/>
    </xf>
    <xf numFmtId="164" fontId="31" fillId="2" borderId="29" xfId="0" applyNumberFormat="1" applyFont="1" applyFill="1" applyBorder="1" applyAlignment="1">
      <alignment horizontal="center"/>
    </xf>
    <xf numFmtId="164" fontId="31" fillId="2" borderId="68" xfId="0" applyNumberFormat="1" applyFont="1" applyFill="1" applyBorder="1" applyAlignment="1">
      <alignment horizontal="center"/>
    </xf>
    <xf numFmtId="44" fontId="27" fillId="21" borderId="51" xfId="0" applyNumberFormat="1" applyFont="1" applyFill="1" applyBorder="1" applyAlignment="1">
      <alignment horizontal="left" vertical="center"/>
    </xf>
    <xf numFmtId="44" fontId="27" fillId="21" borderId="31" xfId="0" applyNumberFormat="1" applyFont="1" applyFill="1" applyBorder="1" applyAlignment="1">
      <alignment horizontal="left" vertical="center"/>
    </xf>
    <xf numFmtId="0" fontId="4" fillId="4" borderId="53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2" fillId="23" borderId="42" xfId="0" applyFont="1" applyFill="1" applyBorder="1" applyAlignment="1">
      <alignment horizontal="center" vertical="center"/>
    </xf>
    <xf numFmtId="0" fontId="2" fillId="23" borderId="9" xfId="0" applyFont="1" applyFill="1" applyBorder="1" applyAlignment="1">
      <alignment horizontal="center" vertical="center"/>
    </xf>
    <xf numFmtId="0" fontId="2" fillId="23" borderId="43" xfId="0" applyFont="1" applyFill="1" applyBorder="1" applyAlignment="1">
      <alignment horizontal="center" vertical="center"/>
    </xf>
    <xf numFmtId="44" fontId="27" fillId="19" borderId="40" xfId="0" applyNumberFormat="1" applyFont="1" applyFill="1" applyBorder="1" applyAlignment="1">
      <alignment horizontal="left" vertical="center"/>
    </xf>
    <xf numFmtId="44" fontId="27" fillId="19" borderId="24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44" fontId="27" fillId="19" borderId="2" xfId="0" applyNumberFormat="1" applyFont="1" applyFill="1" applyBorder="1" applyAlignment="1">
      <alignment horizontal="left" vertical="center"/>
    </xf>
    <xf numFmtId="44" fontId="27" fillId="19" borderId="9" xfId="0" applyNumberFormat="1" applyFont="1" applyFill="1" applyBorder="1" applyAlignment="1">
      <alignment horizontal="left" vertical="center"/>
    </xf>
    <xf numFmtId="44" fontId="20" fillId="5" borderId="70" xfId="0" applyNumberFormat="1" applyFont="1" applyFill="1" applyBorder="1" applyAlignment="1">
      <alignment horizontal="left"/>
    </xf>
    <xf numFmtId="44" fontId="20" fillId="5" borderId="29" xfId="0" applyNumberFormat="1" applyFont="1" applyFill="1" applyBorder="1" applyAlignment="1">
      <alignment horizontal="left"/>
    </xf>
    <xf numFmtId="44" fontId="20" fillId="5" borderId="68" xfId="0" applyNumberFormat="1" applyFont="1" applyFill="1" applyBorder="1" applyAlignment="1">
      <alignment horizontal="left"/>
    </xf>
  </cellXfs>
  <cellStyles count="1">
    <cellStyle name="Normal" xfId="0" builtinId="0"/>
  </cellStyles>
  <dxfs count="11">
    <dxf>
      <font>
        <b val="0"/>
        <i val="0"/>
        <strike val="0"/>
        <color auto="1"/>
      </font>
      <fill>
        <patternFill>
          <bgColor rgb="FFC6EFCE"/>
        </patternFill>
      </fill>
    </dxf>
    <dxf>
      <font>
        <b val="0"/>
        <i val="0"/>
        <strike val="0"/>
        <color theme="0"/>
      </font>
      <fill>
        <patternFill>
          <bgColor rgb="FF7030A0"/>
        </patternFill>
      </fill>
    </dxf>
    <dxf>
      <fill>
        <patternFill>
          <bgColor rgb="FFF0B4B4"/>
        </patternFill>
      </fill>
    </dxf>
    <dxf>
      <font>
        <b val="0"/>
        <i val="0"/>
        <strike val="0"/>
      </font>
      <fill>
        <patternFill>
          <bgColor rgb="FFD0CECE"/>
        </patternFill>
      </fill>
    </dxf>
    <dxf>
      <font>
        <b val="0"/>
        <i val="0"/>
        <strike val="0"/>
      </font>
      <fill>
        <patternFill>
          <bgColor rgb="FFFFF3CB"/>
        </patternFill>
      </fill>
    </dxf>
    <dxf>
      <font>
        <b val="0"/>
        <i val="0"/>
        <strike val="0"/>
      </font>
      <fill>
        <patternFill>
          <bgColor rgb="FFD9E2F3"/>
        </patternFill>
      </fill>
    </dxf>
    <dxf>
      <font>
        <b val="0"/>
        <i val="0"/>
        <strike val="0"/>
      </font>
      <fill>
        <patternFill>
          <bgColor rgb="FFE2EFD9"/>
        </patternFill>
      </fill>
    </dxf>
    <dxf>
      <font>
        <b val="0"/>
        <i val="0"/>
        <strike val="0"/>
      </font>
      <fill>
        <patternFill>
          <bgColor rgb="FFFBE4D5"/>
        </patternFill>
      </fill>
    </dxf>
    <dxf>
      <fill>
        <patternFill>
          <bgColor rgb="FFDEEBF6"/>
        </patternFill>
      </fill>
    </dxf>
    <dxf>
      <font>
        <b/>
        <i val="0"/>
        <strike val="0"/>
        <color theme="9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0B4B4"/>
      <color rgb="FFCFE2F3"/>
      <color rgb="FFD9E2F3"/>
      <color rgb="FFFFF3CB"/>
      <color rgb="FFD0CECE"/>
      <color rgb="FFFBE4D5"/>
      <color rgb="FFDEEBF6"/>
      <color rgb="FFE2EFD9"/>
      <color rgb="FFE7E6E6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0</xdr:rowOff>
    </xdr:from>
    <xdr:to>
      <xdr:col>11</xdr:col>
      <xdr:colOff>624840</xdr:colOff>
      <xdr:row>0</xdr:row>
      <xdr:rowOff>409575</xdr:rowOff>
    </xdr:to>
    <xdr:pic>
      <xdr:nvPicPr>
        <xdr:cNvPr id="14" name="Picture 13" descr="GotBaseballCards.com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694" t="7317" r="1940" b="14031"/>
        <a:stretch>
          <a:fillRect/>
        </a:stretch>
      </xdr:blipFill>
      <xdr:spPr>
        <a:xfrm>
          <a:off x="3486150" y="0"/>
          <a:ext cx="5120640" cy="409575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0</xdr:row>
      <xdr:rowOff>9525</xdr:rowOff>
    </xdr:from>
    <xdr:to>
      <xdr:col>3</xdr:col>
      <xdr:colOff>74002</xdr:colOff>
      <xdr:row>0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A78C5B-E55C-9F5D-C886-82B53BEE4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9525"/>
          <a:ext cx="712177" cy="457200"/>
        </a:xfrm>
        <a:prstGeom prst="rect">
          <a:avLst/>
        </a:prstGeom>
      </xdr:spPr>
    </xdr:pic>
    <xdr:clientData/>
  </xdr:twoCellAnchor>
  <xdr:twoCellAnchor editAs="oneCell">
    <xdr:from>
      <xdr:col>12</xdr:col>
      <xdr:colOff>552450</xdr:colOff>
      <xdr:row>0</xdr:row>
      <xdr:rowOff>9525</xdr:rowOff>
    </xdr:from>
    <xdr:to>
      <xdr:col>13</xdr:col>
      <xdr:colOff>83527</xdr:colOff>
      <xdr:row>0</xdr:row>
      <xdr:rowOff>466725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D9F203-AB02-44B4-82F0-8868EDF36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9525"/>
          <a:ext cx="71217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J1000"/>
  <sheetViews>
    <sheetView tabSelected="1" workbookViewId="0">
      <pane ySplit="11" topLeftCell="A12" activePane="bottomLeft" state="frozen"/>
      <selection pane="bottomLeft" activeCell="C3" sqref="C3:E4"/>
    </sheetView>
  </sheetViews>
  <sheetFormatPr defaultColWidth="14.42578125" defaultRowHeight="15" customHeight="1" x14ac:dyDescent="0.2"/>
  <cols>
    <col min="1" max="1" width="11" style="3" customWidth="1"/>
    <col min="2" max="2" width="11.85546875" style="3" customWidth="1"/>
    <col min="3" max="3" width="15.85546875" style="3" customWidth="1"/>
    <col min="4" max="4" width="16.140625" style="3" customWidth="1"/>
    <col min="5" max="5" width="13.7109375" style="3" customWidth="1"/>
    <col min="6" max="6" width="2" style="3" customWidth="1"/>
    <col min="7" max="7" width="12" style="3" customWidth="1"/>
    <col min="8" max="8" width="10.28515625" style="3" customWidth="1"/>
    <col min="9" max="9" width="11.85546875" style="3" customWidth="1"/>
    <col min="10" max="10" width="1.85546875" style="3" customWidth="1"/>
    <col min="11" max="11" width="13.140625" style="3" customWidth="1"/>
    <col min="12" max="12" width="13" style="3" customWidth="1"/>
    <col min="13" max="13" width="17.7109375" style="3" customWidth="1"/>
    <col min="14" max="14" width="7.42578125" style="3" customWidth="1"/>
    <col min="15" max="15" width="8.5703125" style="3" customWidth="1"/>
    <col min="16" max="16" width="12.7109375" style="3" customWidth="1"/>
    <col min="17" max="17" width="5.140625" style="3" customWidth="1"/>
    <col min="18" max="18" width="10.28515625" style="3" customWidth="1"/>
    <col min="19" max="19" width="24" style="3" customWidth="1"/>
    <col min="20" max="20" width="17.42578125" style="3" customWidth="1"/>
    <col min="21" max="21" width="17.7109375" style="3" customWidth="1"/>
    <col min="22" max="23" width="16.5703125" style="3" customWidth="1"/>
    <col min="24" max="25" width="19.7109375" style="3" customWidth="1"/>
    <col min="26" max="26" width="14.42578125" style="3" customWidth="1"/>
    <col min="27" max="16384" width="14.42578125" style="3"/>
  </cols>
  <sheetData>
    <row r="1" spans="1:26" ht="37.5" customHeight="1" thickBot="1" x14ac:dyDescent="0.25">
      <c r="A1" s="177" t="s">
        <v>53</v>
      </c>
      <c r="B1" s="178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177" t="s">
        <v>53</v>
      </c>
      <c r="P1" s="178"/>
      <c r="T1" s="4"/>
      <c r="U1" s="5"/>
      <c r="V1" s="6"/>
      <c r="W1" s="6"/>
    </row>
    <row r="2" spans="1:26" ht="12.95" customHeight="1" thickBot="1" x14ac:dyDescent="0.25">
      <c r="A2" s="185" t="s">
        <v>71</v>
      </c>
      <c r="B2" s="185"/>
      <c r="C2" s="185"/>
      <c r="D2" s="185"/>
      <c r="E2" s="185"/>
      <c r="F2" s="185"/>
      <c r="G2" s="185"/>
      <c r="H2" s="185"/>
      <c r="I2" s="185"/>
      <c r="J2" s="10"/>
      <c r="K2" s="179" t="s">
        <v>109</v>
      </c>
      <c r="L2" s="180"/>
      <c r="M2" s="180"/>
      <c r="N2" s="180"/>
      <c r="O2" s="180"/>
      <c r="P2" s="181"/>
      <c r="Q2" s="11"/>
      <c r="R2" s="11"/>
      <c r="T2" s="12"/>
      <c r="U2" s="13"/>
      <c r="V2" s="14"/>
      <c r="W2" s="14"/>
      <c r="X2" s="11"/>
      <c r="Y2" s="11"/>
    </row>
    <row r="3" spans="1:26" ht="13.7" customHeight="1" thickBot="1" x14ac:dyDescent="0.25">
      <c r="A3" s="186" t="s">
        <v>0</v>
      </c>
      <c r="B3" s="187"/>
      <c r="C3" s="210"/>
      <c r="D3" s="211"/>
      <c r="E3" s="212"/>
      <c r="F3" s="10"/>
      <c r="G3" s="220" t="s">
        <v>11</v>
      </c>
      <c r="H3" s="221"/>
      <c r="I3" s="222"/>
      <c r="J3" s="10"/>
      <c r="K3" s="182"/>
      <c r="L3" s="183"/>
      <c r="M3" s="183"/>
      <c r="N3" s="183"/>
      <c r="O3" s="183"/>
      <c r="P3" s="184"/>
      <c r="Q3" s="7"/>
      <c r="R3" s="11"/>
      <c r="S3" s="22"/>
      <c r="T3" s="23"/>
      <c r="U3" s="24"/>
      <c r="V3" s="25"/>
      <c r="W3" s="25"/>
      <c r="X3" s="18"/>
      <c r="Y3" s="18"/>
      <c r="Z3" s="22"/>
    </row>
    <row r="4" spans="1:26" ht="13.7" customHeight="1" thickBot="1" x14ac:dyDescent="0.25">
      <c r="A4" s="188"/>
      <c r="B4" s="189"/>
      <c r="C4" s="213"/>
      <c r="D4" s="214"/>
      <c r="E4" s="215"/>
      <c r="F4" s="10"/>
      <c r="G4" s="231" t="str">
        <f>IF(C10="Yes-Pass/Fail(Value Bulk Only)","Pre-Screening Total: $" &amp; SUM(B27:B126) * 2,IF(C10="Yes - Detailed","Pre-Screening Total: $" &amp; SUM(B27:B126) * 4,"Pre-Screening Total = $0"))</f>
        <v>Pre-Screening Total = $0</v>
      </c>
      <c r="H4" s="232"/>
      <c r="I4" s="233"/>
      <c r="J4" s="10"/>
      <c r="K4" s="208" t="s">
        <v>2</v>
      </c>
      <c r="L4" s="209"/>
      <c r="M4" s="209"/>
      <c r="N4" s="21" t="s">
        <v>3</v>
      </c>
      <c r="O4" s="51" t="s">
        <v>4</v>
      </c>
      <c r="P4" s="52" t="s">
        <v>5</v>
      </c>
      <c r="Q4" s="7"/>
      <c r="R4" s="11"/>
      <c r="S4" s="22"/>
      <c r="W4" s="25"/>
      <c r="X4" s="18"/>
      <c r="Y4" s="18"/>
      <c r="Z4" s="22"/>
    </row>
    <row r="5" spans="1:26" ht="13.7" customHeight="1" thickBot="1" x14ac:dyDescent="0.25">
      <c r="A5" s="199" t="s">
        <v>45</v>
      </c>
      <c r="B5" s="200"/>
      <c r="C5" s="210"/>
      <c r="D5" s="211"/>
      <c r="E5" s="212"/>
      <c r="F5" s="10"/>
      <c r="G5" s="237" t="str">
        <f>"Grading Total: $" &amp; SUM(P5:P21)</f>
        <v>Grading Total: $0</v>
      </c>
      <c r="H5" s="238"/>
      <c r="I5" s="239"/>
      <c r="J5" s="10"/>
      <c r="K5" s="218" t="s">
        <v>63</v>
      </c>
      <c r="L5" s="219"/>
      <c r="M5" s="219"/>
      <c r="N5" s="60">
        <v>21</v>
      </c>
      <c r="O5" s="61">
        <f>IF(X27&lt;10,X27,0)</f>
        <v>0</v>
      </c>
      <c r="P5" s="62">
        <f>N5*O5</f>
        <v>0</v>
      </c>
      <c r="Q5" s="7"/>
      <c r="R5" s="11"/>
      <c r="V5" s="18"/>
      <c r="W5" s="18"/>
      <c r="X5" s="18"/>
      <c r="Y5" s="18"/>
      <c r="Z5" s="22"/>
    </row>
    <row r="6" spans="1:26" ht="13.7" customHeight="1" thickBot="1" x14ac:dyDescent="0.25">
      <c r="A6" s="201"/>
      <c r="B6" s="188"/>
      <c r="C6" s="213"/>
      <c r="D6" s="214"/>
      <c r="E6" s="215"/>
      <c r="F6" s="10"/>
      <c r="G6" s="234" t="str">
        <f>IF(C10="Yes-Pass/Fail(Value Bulk Only)","Grand Total: $" &amp; SUM(P5:P21) + 2 * SUM(B27:B126),IF(C10="Yes - Detailed", "Grand Total: $" &amp; SUM(P5:P21) + 4 * SUM(B27:B126),"Grand Total: $" &amp; SUM(P5:P21)))</f>
        <v>Grand Total: $0</v>
      </c>
      <c r="H6" s="235"/>
      <c r="I6" s="236"/>
      <c r="J6" s="10"/>
      <c r="K6" s="240" t="s">
        <v>108</v>
      </c>
      <c r="L6" s="241"/>
      <c r="M6" s="241"/>
      <c r="N6" s="68">
        <v>19</v>
      </c>
      <c r="O6" s="69">
        <f>IF(X27&gt;9,X27,0)</f>
        <v>0</v>
      </c>
      <c r="P6" s="70">
        <f>N6*O6</f>
        <v>0</v>
      </c>
      <c r="Q6" s="7"/>
      <c r="R6" s="11"/>
      <c r="V6" s="25"/>
      <c r="W6" s="25"/>
      <c r="X6" s="18"/>
      <c r="Y6" s="18"/>
      <c r="Z6" s="22"/>
    </row>
    <row r="7" spans="1:26" ht="16.5" customHeight="1" thickBot="1" x14ac:dyDescent="0.25">
      <c r="A7" s="199" t="s">
        <v>48</v>
      </c>
      <c r="B7" s="200"/>
      <c r="C7" s="193"/>
      <c r="D7" s="194"/>
      <c r="E7" s="195"/>
      <c r="F7" s="10"/>
      <c r="G7" s="223" t="str">
        <f>"Total # of Cards: " &amp; SUM(B27:B126)</f>
        <v>Total # of Cards: 0</v>
      </c>
      <c r="H7" s="224"/>
      <c r="I7" s="225"/>
      <c r="J7" s="10"/>
      <c r="K7" s="253" t="s">
        <v>81</v>
      </c>
      <c r="L7" s="254"/>
      <c r="M7" s="254"/>
      <c r="N7" s="60">
        <v>35</v>
      </c>
      <c r="O7" s="61">
        <f>IF(X28&lt;20,X28,0)</f>
        <v>0</v>
      </c>
      <c r="P7" s="66">
        <f>N7*O7</f>
        <v>0</v>
      </c>
      <c r="Q7" s="7"/>
      <c r="R7" s="15"/>
      <c r="S7" s="22"/>
      <c r="T7" s="26"/>
      <c r="U7" s="24"/>
      <c r="V7" s="25"/>
      <c r="W7" s="25"/>
      <c r="X7" s="18"/>
      <c r="Y7" s="18"/>
      <c r="Z7" s="22"/>
    </row>
    <row r="8" spans="1:26" ht="16.5" customHeight="1" thickBot="1" x14ac:dyDescent="0.25">
      <c r="A8" s="201"/>
      <c r="B8" s="188"/>
      <c r="C8" s="196"/>
      <c r="D8" s="197"/>
      <c r="E8" s="198"/>
      <c r="F8" s="10"/>
      <c r="G8" s="95" t="s">
        <v>98</v>
      </c>
      <c r="H8" s="96"/>
      <c r="I8" s="97"/>
      <c r="J8" s="10"/>
      <c r="K8" s="253" t="s">
        <v>82</v>
      </c>
      <c r="L8" s="254"/>
      <c r="M8" s="254"/>
      <c r="N8" s="60">
        <v>42</v>
      </c>
      <c r="O8" s="61">
        <f>IF(X29&lt;20,X29,0)</f>
        <v>0</v>
      </c>
      <c r="P8" s="66">
        <f>N8*O8</f>
        <v>0</v>
      </c>
      <c r="Q8" s="7"/>
      <c r="R8" s="15"/>
      <c r="S8" s="22"/>
      <c r="T8" s="26"/>
      <c r="U8" s="24"/>
      <c r="V8" s="25"/>
      <c r="W8" s="25"/>
      <c r="X8" s="18"/>
      <c r="Y8" s="18"/>
      <c r="Z8" s="22"/>
    </row>
    <row r="9" spans="1:26" ht="16.5" customHeight="1" thickBot="1" x14ac:dyDescent="0.25">
      <c r="A9" s="228" t="s">
        <v>59</v>
      </c>
      <c r="B9" s="229"/>
      <c r="C9" s="104"/>
      <c r="D9" s="105"/>
      <c r="E9" s="106"/>
      <c r="F9" s="10"/>
      <c r="G9" s="95" t="s">
        <v>107</v>
      </c>
      <c r="H9" s="96"/>
      <c r="I9" s="97"/>
      <c r="J9" s="10"/>
      <c r="K9" s="248" t="s">
        <v>83</v>
      </c>
      <c r="L9" s="249"/>
      <c r="M9" s="249"/>
      <c r="N9" s="63">
        <v>30</v>
      </c>
      <c r="O9" s="64">
        <f>IF(OR(X28&gt;19,X29&gt;19),X28 + X29,0)</f>
        <v>0</v>
      </c>
      <c r="P9" s="65">
        <f>N9*O9</f>
        <v>0</v>
      </c>
      <c r="Q9" s="7"/>
      <c r="R9" s="15"/>
      <c r="S9" s="22"/>
      <c r="T9" s="18"/>
      <c r="U9" s="24"/>
      <c r="V9" s="25"/>
      <c r="W9" s="25"/>
      <c r="X9" s="18"/>
      <c r="Y9" s="18"/>
      <c r="Z9" s="22"/>
    </row>
    <row r="10" spans="1:26" ht="16.5" customHeight="1" thickBot="1" x14ac:dyDescent="0.25">
      <c r="A10" s="226" t="s">
        <v>96</v>
      </c>
      <c r="B10" s="227"/>
      <c r="C10" s="116" t="s">
        <v>97</v>
      </c>
      <c r="D10" s="117"/>
      <c r="E10" s="83" t="str">
        <f>IF(C10="Yes-Pass/Fail(Value Bulk Only)","$2/card",IF(C10="Yes - Detailed","$4/card",IF(C10="No - Do Not Pre-Screen","","")))</f>
        <v/>
      </c>
      <c r="F10" s="10"/>
      <c r="G10" s="98" t="s">
        <v>106</v>
      </c>
      <c r="H10" s="99"/>
      <c r="I10" s="100"/>
      <c r="J10" s="10"/>
      <c r="K10" s="216" t="s">
        <v>64</v>
      </c>
      <c r="L10" s="217"/>
      <c r="M10" s="217"/>
      <c r="N10" s="53">
        <v>45</v>
      </c>
      <c r="O10" s="55">
        <f>IF(X30&lt;10,X30,0)</f>
        <v>0</v>
      </c>
      <c r="P10" s="54">
        <f t="shared" ref="P10:P18" si="0">O10*N10</f>
        <v>0</v>
      </c>
      <c r="Q10" s="7"/>
      <c r="R10" s="15"/>
      <c r="S10" s="22"/>
      <c r="T10" s="18"/>
      <c r="U10" s="24"/>
      <c r="V10" s="25"/>
      <c r="W10" s="25"/>
      <c r="X10" s="18"/>
      <c r="Y10" s="18"/>
      <c r="Z10" s="22"/>
    </row>
    <row r="11" spans="1:26" ht="13.7" customHeight="1" thickBot="1" x14ac:dyDescent="0.25">
      <c r="A11" s="101" t="s">
        <v>86</v>
      </c>
      <c r="B11" s="102"/>
      <c r="C11" s="102"/>
      <c r="D11" s="102"/>
      <c r="E11" s="103"/>
      <c r="F11" s="10"/>
      <c r="G11" s="242" t="s">
        <v>1</v>
      </c>
      <c r="H11" s="243"/>
      <c r="I11" s="244"/>
      <c r="J11" s="10"/>
      <c r="K11" s="130" t="s">
        <v>65</v>
      </c>
      <c r="L11" s="131"/>
      <c r="M11" s="132"/>
      <c r="N11" s="71">
        <v>40</v>
      </c>
      <c r="O11" s="72">
        <f>IF(X30&gt;9,X30,0)</f>
        <v>0</v>
      </c>
      <c r="P11" s="73">
        <f t="shared" si="0"/>
        <v>0</v>
      </c>
      <c r="Q11" s="7"/>
      <c r="R11" s="11"/>
      <c r="S11" s="22"/>
      <c r="T11" s="23"/>
      <c r="U11" s="24"/>
      <c r="V11" s="25"/>
      <c r="W11" s="25"/>
      <c r="X11" s="18"/>
      <c r="Y11" s="18"/>
      <c r="Z11" s="22"/>
    </row>
    <row r="12" spans="1:26" ht="13.7" customHeight="1" thickBot="1" x14ac:dyDescent="0.25">
      <c r="A12" s="202" t="s">
        <v>89</v>
      </c>
      <c r="B12" s="203"/>
      <c r="C12" s="203"/>
      <c r="D12" s="203"/>
      <c r="E12" s="204"/>
      <c r="F12" s="10"/>
      <c r="G12" s="107" t="s">
        <v>6</v>
      </c>
      <c r="H12" s="108"/>
      <c r="I12" s="109"/>
      <c r="J12" s="10"/>
      <c r="K12" s="133" t="s">
        <v>77</v>
      </c>
      <c r="L12" s="134"/>
      <c r="M12" s="135"/>
      <c r="N12" s="67">
        <v>55</v>
      </c>
      <c r="O12" s="58">
        <f>X31</f>
        <v>0</v>
      </c>
      <c r="P12" s="59">
        <f t="shared" si="0"/>
        <v>0</v>
      </c>
      <c r="Q12" s="7"/>
      <c r="R12" s="11"/>
      <c r="S12" s="22"/>
      <c r="T12" s="23"/>
      <c r="U12" s="24"/>
      <c r="V12" s="25"/>
      <c r="W12" s="25"/>
      <c r="X12" s="18"/>
      <c r="Y12" s="18"/>
      <c r="Z12" s="22"/>
    </row>
    <row r="13" spans="1:26" ht="13.7" customHeight="1" x14ac:dyDescent="0.2">
      <c r="A13" s="205" t="s">
        <v>90</v>
      </c>
      <c r="B13" s="206"/>
      <c r="C13" s="206"/>
      <c r="D13" s="206"/>
      <c r="E13" s="207"/>
      <c r="F13" s="10"/>
      <c r="G13" s="107" t="s">
        <v>7</v>
      </c>
      <c r="H13" s="108"/>
      <c r="I13" s="109"/>
      <c r="J13" s="10"/>
      <c r="K13" s="136" t="s">
        <v>56</v>
      </c>
      <c r="L13" s="137"/>
      <c r="M13" s="138"/>
      <c r="N13" s="46">
        <v>75</v>
      </c>
      <c r="O13" s="41">
        <f>IF(X32&lt;10,X32,0)</f>
        <v>0</v>
      </c>
      <c r="P13" s="56">
        <f t="shared" si="0"/>
        <v>0</v>
      </c>
      <c r="Q13" s="7"/>
      <c r="R13" s="11"/>
      <c r="S13" s="18"/>
      <c r="T13" s="23"/>
      <c r="U13" s="24"/>
      <c r="V13" s="25"/>
      <c r="W13" s="25"/>
      <c r="X13" s="18"/>
      <c r="Y13" s="18"/>
      <c r="Z13" s="22"/>
    </row>
    <row r="14" spans="1:26" ht="13.7" customHeight="1" x14ac:dyDescent="0.2">
      <c r="A14" s="90" t="s">
        <v>91</v>
      </c>
      <c r="B14" s="91"/>
      <c r="C14" s="91"/>
      <c r="D14" s="91"/>
      <c r="E14" s="92"/>
      <c r="F14" s="10"/>
      <c r="G14" s="107" t="s">
        <v>8</v>
      </c>
      <c r="H14" s="108"/>
      <c r="I14" s="109"/>
      <c r="J14" s="10"/>
      <c r="K14" s="139" t="s">
        <v>66</v>
      </c>
      <c r="L14" s="140"/>
      <c r="M14" s="141"/>
      <c r="N14" s="74">
        <v>70</v>
      </c>
      <c r="O14" s="75">
        <f>IF(X32&gt;9,X32,0)</f>
        <v>0</v>
      </c>
      <c r="P14" s="76">
        <f t="shared" si="0"/>
        <v>0</v>
      </c>
      <c r="Q14" s="7"/>
      <c r="R14" s="11"/>
      <c r="S14" s="18"/>
      <c r="T14" s="23"/>
      <c r="U14" s="24"/>
      <c r="V14" s="25"/>
      <c r="W14" s="25"/>
      <c r="X14" s="18"/>
      <c r="Y14" s="18"/>
      <c r="Z14" s="22"/>
    </row>
    <row r="15" spans="1:26" ht="13.7" customHeight="1" thickBot="1" x14ac:dyDescent="0.25">
      <c r="A15" s="90" t="s">
        <v>92</v>
      </c>
      <c r="B15" s="91"/>
      <c r="C15" s="91"/>
      <c r="D15" s="91"/>
      <c r="E15" s="92"/>
      <c r="F15" s="10"/>
      <c r="G15" s="190" t="s">
        <v>9</v>
      </c>
      <c r="H15" s="191"/>
      <c r="I15" s="192"/>
      <c r="J15" s="10"/>
      <c r="K15" s="142" t="s">
        <v>78</v>
      </c>
      <c r="L15" s="143"/>
      <c r="M15" s="144"/>
      <c r="N15" s="47">
        <v>120</v>
      </c>
      <c r="O15" s="42">
        <f t="shared" ref="O15:O21" si="1">X33</f>
        <v>0</v>
      </c>
      <c r="P15" s="57">
        <f t="shared" si="0"/>
        <v>0</v>
      </c>
      <c r="Q15" s="7"/>
      <c r="R15" s="11"/>
      <c r="S15" s="18"/>
      <c r="T15" s="23"/>
      <c r="U15" s="24"/>
      <c r="V15" s="25"/>
      <c r="W15" s="25"/>
      <c r="X15" s="18"/>
      <c r="Y15" s="18"/>
      <c r="Z15" s="22"/>
    </row>
    <row r="16" spans="1:26" ht="13.7" customHeight="1" x14ac:dyDescent="0.2">
      <c r="A16" s="90" t="s">
        <v>93</v>
      </c>
      <c r="B16" s="91"/>
      <c r="C16" s="91"/>
      <c r="D16" s="91"/>
      <c r="E16" s="92"/>
      <c r="F16" s="10"/>
      <c r="G16" s="250" t="s">
        <v>58</v>
      </c>
      <c r="H16" s="251"/>
      <c r="I16" s="252"/>
      <c r="J16" s="10"/>
      <c r="K16" s="127" t="s">
        <v>60</v>
      </c>
      <c r="L16" s="128"/>
      <c r="M16" s="129"/>
      <c r="N16" s="48">
        <v>175</v>
      </c>
      <c r="O16" s="43">
        <f t="shared" si="1"/>
        <v>0</v>
      </c>
      <c r="P16" s="32">
        <f t="shared" si="0"/>
        <v>0</v>
      </c>
      <c r="Q16" s="7"/>
      <c r="R16" s="11"/>
      <c r="S16" s="18"/>
      <c r="T16" s="23"/>
      <c r="U16" s="24"/>
      <c r="V16" s="25"/>
      <c r="W16" s="25"/>
      <c r="X16" s="18"/>
      <c r="Y16" s="18"/>
      <c r="Z16" s="22"/>
    </row>
    <row r="17" spans="1:36" ht="13.7" customHeight="1" thickBot="1" x14ac:dyDescent="0.25">
      <c r="A17" s="90" t="s">
        <v>94</v>
      </c>
      <c r="B17" s="91"/>
      <c r="C17" s="91"/>
      <c r="D17" s="91"/>
      <c r="E17" s="92"/>
      <c r="F17" s="10"/>
      <c r="G17" s="245" t="s">
        <v>88</v>
      </c>
      <c r="H17" s="246"/>
      <c r="I17" s="247"/>
      <c r="J17" s="10"/>
      <c r="K17" s="124" t="s">
        <v>79</v>
      </c>
      <c r="L17" s="125"/>
      <c r="M17" s="126"/>
      <c r="N17" s="49">
        <v>220</v>
      </c>
      <c r="O17" s="44">
        <f t="shared" si="1"/>
        <v>0</v>
      </c>
      <c r="P17" s="33">
        <f t="shared" si="0"/>
        <v>0</v>
      </c>
      <c r="Q17" s="7"/>
      <c r="R17" s="11"/>
      <c r="S17" s="18"/>
      <c r="T17" s="23"/>
      <c r="U17" s="24"/>
      <c r="V17" s="25"/>
      <c r="W17" s="25"/>
      <c r="X17" s="18"/>
      <c r="Y17" s="18"/>
      <c r="Z17" s="22"/>
    </row>
    <row r="18" spans="1:36" ht="13.7" customHeight="1" thickBot="1" x14ac:dyDescent="0.25">
      <c r="A18" s="90" t="s">
        <v>105</v>
      </c>
      <c r="B18" s="91"/>
      <c r="C18" s="91"/>
      <c r="D18" s="91"/>
      <c r="E18" s="92"/>
      <c r="F18" s="10"/>
      <c r="G18" s="245" t="s">
        <v>69</v>
      </c>
      <c r="H18" s="246"/>
      <c r="I18" s="247"/>
      <c r="J18" s="10"/>
      <c r="K18" s="121" t="s">
        <v>61</v>
      </c>
      <c r="L18" s="122"/>
      <c r="M18" s="123"/>
      <c r="N18" s="50">
        <v>300</v>
      </c>
      <c r="O18" s="45">
        <f t="shared" si="1"/>
        <v>0</v>
      </c>
      <c r="P18" s="34">
        <f t="shared" si="0"/>
        <v>0</v>
      </c>
      <c r="Q18" s="7"/>
      <c r="R18" s="11"/>
      <c r="S18" s="18"/>
      <c r="T18" s="23"/>
      <c r="U18" s="24"/>
      <c r="V18" s="25"/>
      <c r="W18" s="25"/>
      <c r="X18" s="18"/>
      <c r="Y18" s="18"/>
      <c r="Z18" s="22"/>
    </row>
    <row r="19" spans="1:36" ht="13.7" customHeight="1" thickBot="1" x14ac:dyDescent="0.25">
      <c r="A19" s="90" t="s">
        <v>103</v>
      </c>
      <c r="B19" s="91"/>
      <c r="C19" s="91"/>
      <c r="D19" s="91"/>
      <c r="E19" s="92"/>
      <c r="F19" s="10"/>
      <c r="G19" s="110" t="s">
        <v>87</v>
      </c>
      <c r="H19" s="111"/>
      <c r="I19" s="112"/>
      <c r="J19" s="10"/>
      <c r="K19" s="255" t="s">
        <v>62</v>
      </c>
      <c r="L19" s="256"/>
      <c r="M19" s="257"/>
      <c r="N19" s="77">
        <v>700</v>
      </c>
      <c r="O19" s="78">
        <f t="shared" si="1"/>
        <v>0</v>
      </c>
      <c r="P19" s="79">
        <f>O19*N19</f>
        <v>0</v>
      </c>
      <c r="Q19" s="7"/>
      <c r="R19" s="11"/>
      <c r="S19" s="18"/>
      <c r="T19" s="23"/>
      <c r="U19" s="24"/>
      <c r="V19" s="25"/>
      <c r="W19" s="25"/>
      <c r="X19" s="18"/>
      <c r="Y19" s="18"/>
      <c r="Z19" s="22"/>
    </row>
    <row r="20" spans="1:36" ht="13.7" customHeight="1" thickBot="1" x14ac:dyDescent="0.25">
      <c r="A20" s="90" t="s">
        <v>46</v>
      </c>
      <c r="B20" s="91"/>
      <c r="C20" s="91"/>
      <c r="D20" s="91"/>
      <c r="E20" s="92"/>
      <c r="F20" s="10"/>
      <c r="G20" s="113" t="s">
        <v>73</v>
      </c>
      <c r="H20" s="114"/>
      <c r="I20" s="115"/>
      <c r="J20" s="10"/>
      <c r="K20" s="118" t="s">
        <v>72</v>
      </c>
      <c r="L20" s="119"/>
      <c r="M20" s="120"/>
      <c r="N20" s="80">
        <v>45</v>
      </c>
      <c r="O20" s="82">
        <f t="shared" si="1"/>
        <v>0</v>
      </c>
      <c r="P20" s="81">
        <f>O20*N20</f>
        <v>0</v>
      </c>
      <c r="Q20" s="7"/>
      <c r="R20" s="11"/>
      <c r="S20" s="18"/>
      <c r="T20" s="23"/>
      <c r="U20" s="24"/>
      <c r="V20" s="25"/>
      <c r="W20" s="25"/>
      <c r="X20" s="18"/>
      <c r="Y20" s="18"/>
      <c r="Z20" s="22"/>
      <c r="AA20" s="20"/>
      <c r="AB20" s="20"/>
      <c r="AC20" s="20"/>
    </row>
    <row r="21" spans="1:36" ht="13.7" customHeight="1" thickBot="1" x14ac:dyDescent="0.25">
      <c r="A21" s="171" t="s">
        <v>104</v>
      </c>
      <c r="B21" s="172"/>
      <c r="C21" s="172"/>
      <c r="D21" s="172"/>
      <c r="E21" s="173"/>
      <c r="F21" s="10"/>
      <c r="G21" s="154" t="s">
        <v>74</v>
      </c>
      <c r="H21" s="155"/>
      <c r="I21" s="156"/>
      <c r="J21" s="10"/>
      <c r="K21" s="118" t="s">
        <v>100</v>
      </c>
      <c r="L21" s="119"/>
      <c r="M21" s="120"/>
      <c r="N21" s="80">
        <v>65</v>
      </c>
      <c r="O21" s="82">
        <f t="shared" si="1"/>
        <v>0</v>
      </c>
      <c r="P21" s="81">
        <f>O21*N21</f>
        <v>0</v>
      </c>
      <c r="Q21" s="7"/>
      <c r="R21" s="11"/>
      <c r="S21" s="18"/>
      <c r="T21" s="23"/>
      <c r="U21" s="24"/>
      <c r="V21" s="25"/>
      <c r="W21" s="25"/>
      <c r="X21" s="18"/>
      <c r="Y21" s="18"/>
      <c r="Z21" s="22"/>
      <c r="AA21" s="20"/>
      <c r="AB21" s="20"/>
      <c r="AC21" s="20"/>
    </row>
    <row r="22" spans="1:36" ht="13.7" customHeight="1" x14ac:dyDescent="0.2">
      <c r="A22" s="90" t="s">
        <v>57</v>
      </c>
      <c r="B22" s="91"/>
      <c r="C22" s="91"/>
      <c r="D22" s="91"/>
      <c r="E22" s="92"/>
      <c r="F22" s="10"/>
      <c r="G22" s="165" t="s">
        <v>75</v>
      </c>
      <c r="H22" s="166"/>
      <c r="I22" s="167"/>
      <c r="J22" s="10"/>
      <c r="K22" s="84" t="s">
        <v>80</v>
      </c>
      <c r="L22" s="85"/>
      <c r="M22" s="85"/>
      <c r="N22" s="85"/>
      <c r="O22" s="85"/>
      <c r="P22" s="86"/>
      <c r="Q22" s="7"/>
      <c r="R22" s="11"/>
      <c r="S22" s="18"/>
      <c r="T22" s="23"/>
      <c r="U22" s="24"/>
      <c r="V22" s="25"/>
      <c r="W22" s="25"/>
      <c r="X22" s="18"/>
      <c r="Y22" s="18"/>
      <c r="Z22" s="22"/>
      <c r="AA22" s="20"/>
      <c r="AB22" s="20"/>
      <c r="AC22" s="20"/>
    </row>
    <row r="23" spans="1:36" ht="13.7" customHeight="1" thickBot="1" x14ac:dyDescent="0.25">
      <c r="A23" s="93" t="s">
        <v>95</v>
      </c>
      <c r="B23" s="93"/>
      <c r="C23" s="93"/>
      <c r="D23" s="93"/>
      <c r="E23" s="94"/>
      <c r="F23" s="10"/>
      <c r="G23" s="168" t="s">
        <v>76</v>
      </c>
      <c r="H23" s="169"/>
      <c r="I23" s="170"/>
      <c r="J23" s="10"/>
      <c r="K23" s="87"/>
      <c r="L23" s="88"/>
      <c r="M23" s="88"/>
      <c r="N23" s="88"/>
      <c r="O23" s="88"/>
      <c r="P23" s="89"/>
      <c r="Q23" s="7"/>
      <c r="R23" s="11"/>
      <c r="S23" s="18"/>
      <c r="T23" s="23"/>
      <c r="U23" s="24"/>
      <c r="V23" s="25"/>
      <c r="W23" s="25"/>
      <c r="X23" s="18"/>
      <c r="Y23" s="18"/>
      <c r="Z23" s="22"/>
      <c r="AA23" s="20"/>
      <c r="AB23" s="20"/>
      <c r="AC23" s="20"/>
    </row>
    <row r="24" spans="1:36" ht="7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176"/>
      <c r="L24" s="176"/>
      <c r="M24" s="176"/>
      <c r="N24" s="176"/>
      <c r="O24" s="176"/>
      <c r="P24" s="176"/>
      <c r="Q24" s="7"/>
      <c r="R24" s="11"/>
      <c r="S24" s="18"/>
      <c r="T24" s="18"/>
      <c r="U24" s="18"/>
      <c r="V24" s="18"/>
      <c r="W24" s="18"/>
      <c r="X24" s="18"/>
      <c r="Y24" s="18"/>
      <c r="Z24" s="22"/>
      <c r="AA24" s="20"/>
      <c r="AB24" s="20"/>
      <c r="AC24" s="20"/>
    </row>
    <row r="25" spans="1:36" ht="15.75" customHeight="1" thickBot="1" x14ac:dyDescent="0.25">
      <c r="A25" s="31"/>
      <c r="B25" s="29" t="s">
        <v>12</v>
      </c>
      <c r="C25" s="161" t="s">
        <v>16</v>
      </c>
      <c r="D25" s="162"/>
      <c r="E25" s="162"/>
      <c r="F25" s="163"/>
      <c r="G25" s="27" t="s">
        <v>14</v>
      </c>
      <c r="H25" s="27" t="s">
        <v>15</v>
      </c>
      <c r="I25" s="37" t="s">
        <v>13</v>
      </c>
      <c r="J25" s="38"/>
      <c r="K25" s="39"/>
      <c r="L25" s="27" t="s">
        <v>17</v>
      </c>
      <c r="M25" s="152" t="s">
        <v>18</v>
      </c>
      <c r="N25" s="153"/>
      <c r="O25" s="152" t="s">
        <v>19</v>
      </c>
      <c r="P25" s="164"/>
      <c r="Q25" s="11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  <c r="AC25" s="20"/>
      <c r="AD25" s="8"/>
      <c r="AE25" s="8"/>
      <c r="AF25" s="8"/>
      <c r="AG25" s="8"/>
      <c r="AH25" s="8"/>
      <c r="AI25" s="8"/>
      <c r="AJ25" s="8"/>
    </row>
    <row r="26" spans="1:36" ht="15.75" customHeight="1" x14ac:dyDescent="0.2">
      <c r="A26" s="30" t="s">
        <v>20</v>
      </c>
      <c r="B26" s="30">
        <v>1</v>
      </c>
      <c r="C26" s="159" t="s">
        <v>22</v>
      </c>
      <c r="D26" s="159"/>
      <c r="E26" s="159"/>
      <c r="F26" s="160"/>
      <c r="G26" s="30">
        <v>2020</v>
      </c>
      <c r="H26" s="30">
        <v>1</v>
      </c>
      <c r="I26" s="35" t="s">
        <v>21</v>
      </c>
      <c r="J26" s="40"/>
      <c r="K26" s="36"/>
      <c r="L26" s="30" t="s">
        <v>23</v>
      </c>
      <c r="M26" s="157">
        <v>250</v>
      </c>
      <c r="N26" s="158"/>
      <c r="O26" s="174" t="s">
        <v>50</v>
      </c>
      <c r="P26" s="175"/>
      <c r="Q26" s="11"/>
      <c r="R26" s="18"/>
      <c r="S26" s="18" t="s">
        <v>25</v>
      </c>
      <c r="T26" s="18" t="s">
        <v>25</v>
      </c>
      <c r="U26" s="18" t="s">
        <v>25</v>
      </c>
      <c r="V26" s="18" t="s">
        <v>25</v>
      </c>
      <c r="W26" s="18" t="s">
        <v>25</v>
      </c>
      <c r="X26" s="18" t="s">
        <v>47</v>
      </c>
      <c r="Y26" s="19"/>
      <c r="Z26" s="20"/>
      <c r="AA26" s="20"/>
    </row>
    <row r="27" spans="1:36" ht="15.75" customHeight="1" x14ac:dyDescent="0.2">
      <c r="A27" s="9">
        <v>1</v>
      </c>
      <c r="B27" s="17"/>
      <c r="C27" s="147"/>
      <c r="D27" s="147"/>
      <c r="E27" s="147"/>
      <c r="F27" s="147"/>
      <c r="G27" s="17"/>
      <c r="H27" s="17"/>
      <c r="I27" s="149"/>
      <c r="J27" s="150"/>
      <c r="K27" s="151"/>
      <c r="L27" s="28"/>
      <c r="M27" s="148"/>
      <c r="N27" s="148"/>
      <c r="O27" s="145" t="s">
        <v>25</v>
      </c>
      <c r="P27" s="146"/>
      <c r="Q27" s="11"/>
      <c r="R27" s="18"/>
      <c r="S27" s="18" t="s">
        <v>67</v>
      </c>
      <c r="T27" s="18" t="s">
        <v>49</v>
      </c>
      <c r="U27" s="18" t="s">
        <v>50</v>
      </c>
      <c r="V27" s="18" t="s">
        <v>51</v>
      </c>
      <c r="W27" s="18" t="s">
        <v>52</v>
      </c>
      <c r="X27" s="18">
        <f>SUMIF(O$27:O$126,S27,B$27:B$126)</f>
        <v>0</v>
      </c>
      <c r="Y27" s="19"/>
      <c r="Z27" s="20"/>
      <c r="AA27" s="20"/>
    </row>
    <row r="28" spans="1:36" ht="15.75" customHeight="1" x14ac:dyDescent="0.2">
      <c r="A28" s="9">
        <v>2</v>
      </c>
      <c r="B28" s="17"/>
      <c r="C28" s="147"/>
      <c r="D28" s="147"/>
      <c r="E28" s="147"/>
      <c r="F28" s="147"/>
      <c r="G28" s="17"/>
      <c r="H28" s="17"/>
      <c r="I28" s="149"/>
      <c r="J28" s="150"/>
      <c r="K28" s="151"/>
      <c r="L28" s="28"/>
      <c r="M28" s="148"/>
      <c r="N28" s="148"/>
      <c r="O28" s="145" t="s">
        <v>25</v>
      </c>
      <c r="P28" s="146"/>
      <c r="Q28" s="11"/>
      <c r="R28" s="18"/>
      <c r="S28" s="18" t="s">
        <v>85</v>
      </c>
      <c r="T28" s="18" t="s">
        <v>54</v>
      </c>
      <c r="U28" s="18" t="s">
        <v>55</v>
      </c>
      <c r="V28" s="18" t="s">
        <v>52</v>
      </c>
      <c r="W28" s="18"/>
      <c r="X28" s="18">
        <f t="shared" ref="X28:X39" si="2">SUMIF(O$27:O$126,S28,B$27:B$126)</f>
        <v>0</v>
      </c>
      <c r="Y28" s="19"/>
      <c r="Z28" s="20"/>
      <c r="AA28" s="20"/>
    </row>
    <row r="29" spans="1:36" ht="15.75" customHeight="1" x14ac:dyDescent="0.2">
      <c r="A29" s="9">
        <v>3</v>
      </c>
      <c r="B29" s="17"/>
      <c r="C29" s="147"/>
      <c r="D29" s="147"/>
      <c r="E29" s="147"/>
      <c r="F29" s="147"/>
      <c r="G29" s="17"/>
      <c r="H29" s="17"/>
      <c r="I29" s="149"/>
      <c r="J29" s="150"/>
      <c r="K29" s="151"/>
      <c r="L29" s="28"/>
      <c r="M29" s="148"/>
      <c r="N29" s="148"/>
      <c r="O29" s="145" t="s">
        <v>25</v>
      </c>
      <c r="P29" s="146"/>
      <c r="Q29" s="11"/>
      <c r="R29" s="18"/>
      <c r="S29" s="18" t="s">
        <v>84</v>
      </c>
      <c r="T29" s="18" t="s">
        <v>50</v>
      </c>
      <c r="U29" s="18" t="s">
        <v>51</v>
      </c>
      <c r="V29" s="18"/>
      <c r="W29" s="18"/>
      <c r="X29" s="18">
        <f t="shared" si="2"/>
        <v>0</v>
      </c>
      <c r="Y29" s="19"/>
      <c r="Z29" s="20"/>
      <c r="AA29" s="20"/>
    </row>
    <row r="30" spans="1:36" ht="15.75" customHeight="1" x14ac:dyDescent="0.2">
      <c r="A30" s="16">
        <f t="shared" ref="A30:A93" si="3">A29+1</f>
        <v>4</v>
      </c>
      <c r="B30" s="17"/>
      <c r="C30" s="147"/>
      <c r="D30" s="147"/>
      <c r="E30" s="147"/>
      <c r="F30" s="147"/>
      <c r="G30" s="17"/>
      <c r="H30" s="17"/>
      <c r="I30" s="149"/>
      <c r="J30" s="150"/>
      <c r="K30" s="151"/>
      <c r="L30" s="28"/>
      <c r="M30" s="148"/>
      <c r="N30" s="148"/>
      <c r="O30" s="145" t="s">
        <v>25</v>
      </c>
      <c r="P30" s="146"/>
      <c r="Q30" s="11"/>
      <c r="R30" s="18"/>
      <c r="S30" s="18" t="s">
        <v>68</v>
      </c>
      <c r="T30" s="18" t="s">
        <v>55</v>
      </c>
      <c r="U30" s="18" t="s">
        <v>52</v>
      </c>
      <c r="V30" s="18"/>
      <c r="W30" s="18"/>
      <c r="X30" s="18">
        <f t="shared" si="2"/>
        <v>0</v>
      </c>
      <c r="Y30" s="19"/>
      <c r="Z30" s="20"/>
      <c r="AA30" s="20"/>
    </row>
    <row r="31" spans="1:36" ht="15.75" customHeight="1" x14ac:dyDescent="0.2">
      <c r="A31" s="16">
        <f t="shared" si="3"/>
        <v>5</v>
      </c>
      <c r="B31" s="17"/>
      <c r="C31" s="147"/>
      <c r="D31" s="147"/>
      <c r="E31" s="147"/>
      <c r="F31" s="147"/>
      <c r="G31" s="17"/>
      <c r="H31" s="17"/>
      <c r="I31" s="149"/>
      <c r="J31" s="150"/>
      <c r="K31" s="151"/>
      <c r="L31" s="28"/>
      <c r="M31" s="148"/>
      <c r="N31" s="148"/>
      <c r="O31" s="145" t="s">
        <v>25</v>
      </c>
      <c r="P31" s="146"/>
      <c r="Q31" s="11"/>
      <c r="R31" s="18"/>
      <c r="S31" s="18" t="s">
        <v>70</v>
      </c>
      <c r="T31" s="18" t="s">
        <v>51</v>
      </c>
      <c r="U31" s="18" t="s">
        <v>99</v>
      </c>
      <c r="V31" s="18"/>
      <c r="W31" s="18"/>
      <c r="X31" s="18">
        <f t="shared" si="2"/>
        <v>0</v>
      </c>
      <c r="Y31" s="19"/>
      <c r="Z31" s="20"/>
      <c r="AA31" s="20"/>
    </row>
    <row r="32" spans="1:36" ht="15.75" customHeight="1" x14ac:dyDescent="0.2">
      <c r="A32" s="16">
        <f t="shared" si="3"/>
        <v>6</v>
      </c>
      <c r="B32" s="17"/>
      <c r="C32" s="147"/>
      <c r="D32" s="147"/>
      <c r="E32" s="147"/>
      <c r="F32" s="147"/>
      <c r="G32" s="17"/>
      <c r="H32" s="17"/>
      <c r="I32" s="149"/>
      <c r="J32" s="150"/>
      <c r="K32" s="151"/>
      <c r="L32" s="28"/>
      <c r="M32" s="148"/>
      <c r="N32" s="148"/>
      <c r="O32" s="145" t="s">
        <v>25</v>
      </c>
      <c r="P32" s="146"/>
      <c r="Q32" s="11"/>
      <c r="R32" s="18"/>
      <c r="S32" s="18" t="s">
        <v>49</v>
      </c>
      <c r="T32" s="18" t="s">
        <v>52</v>
      </c>
      <c r="U32" s="18"/>
      <c r="V32" s="18"/>
      <c r="W32" s="18"/>
      <c r="X32" s="18">
        <f t="shared" si="2"/>
        <v>0</v>
      </c>
      <c r="Y32" s="19"/>
      <c r="Z32" s="20"/>
      <c r="AA32" s="20"/>
    </row>
    <row r="33" spans="1:29" ht="15.75" customHeight="1" x14ac:dyDescent="0.2">
      <c r="A33" s="16">
        <f t="shared" si="3"/>
        <v>7</v>
      </c>
      <c r="B33" s="17"/>
      <c r="C33" s="147"/>
      <c r="D33" s="147"/>
      <c r="E33" s="147"/>
      <c r="F33" s="147"/>
      <c r="G33" s="17"/>
      <c r="H33" s="17"/>
      <c r="I33" s="149"/>
      <c r="J33" s="150"/>
      <c r="K33" s="151"/>
      <c r="L33" s="28"/>
      <c r="M33" s="148"/>
      <c r="N33" s="148"/>
      <c r="O33" s="145" t="s">
        <v>25</v>
      </c>
      <c r="P33" s="146"/>
      <c r="Q33" s="11"/>
      <c r="R33" s="18"/>
      <c r="S33" s="18" t="s">
        <v>54</v>
      </c>
      <c r="T33" s="18" t="s">
        <v>99</v>
      </c>
      <c r="U33" s="18"/>
      <c r="V33" s="18"/>
      <c r="W33" s="18"/>
      <c r="X33" s="18">
        <f t="shared" si="2"/>
        <v>0</v>
      </c>
      <c r="Y33" s="19"/>
      <c r="Z33" s="20"/>
      <c r="AA33" s="20"/>
    </row>
    <row r="34" spans="1:29" ht="15.75" customHeight="1" x14ac:dyDescent="0.2">
      <c r="A34" s="16">
        <f t="shared" si="3"/>
        <v>8</v>
      </c>
      <c r="B34" s="17"/>
      <c r="C34" s="147"/>
      <c r="D34" s="147"/>
      <c r="E34" s="147"/>
      <c r="F34" s="147"/>
      <c r="G34" s="17"/>
      <c r="H34" s="17"/>
      <c r="I34" s="149"/>
      <c r="J34" s="150"/>
      <c r="K34" s="151"/>
      <c r="L34" s="28"/>
      <c r="M34" s="148"/>
      <c r="N34" s="148"/>
      <c r="O34" s="145" t="s">
        <v>25</v>
      </c>
      <c r="P34" s="146"/>
      <c r="Q34" s="11"/>
      <c r="R34" s="18"/>
      <c r="S34" s="18" t="s">
        <v>50</v>
      </c>
      <c r="T34" s="18"/>
      <c r="U34" s="18"/>
      <c r="V34" s="18"/>
      <c r="W34" s="18"/>
      <c r="X34" s="18">
        <f t="shared" si="2"/>
        <v>0</v>
      </c>
      <c r="Y34" s="19"/>
      <c r="Z34" s="20"/>
      <c r="AA34" s="20"/>
    </row>
    <row r="35" spans="1:29" ht="15.75" customHeight="1" x14ac:dyDescent="0.2">
      <c r="A35" s="16">
        <f t="shared" si="3"/>
        <v>9</v>
      </c>
      <c r="B35" s="17"/>
      <c r="C35" s="147"/>
      <c r="D35" s="147"/>
      <c r="E35" s="147"/>
      <c r="F35" s="147"/>
      <c r="G35" s="17"/>
      <c r="H35" s="17"/>
      <c r="I35" s="149"/>
      <c r="J35" s="150"/>
      <c r="K35" s="151"/>
      <c r="L35" s="28"/>
      <c r="M35" s="148"/>
      <c r="N35" s="148"/>
      <c r="O35" s="145" t="s">
        <v>25</v>
      </c>
      <c r="P35" s="146"/>
      <c r="Q35" s="11"/>
      <c r="R35" s="18"/>
      <c r="S35" s="18" t="s">
        <v>55</v>
      </c>
      <c r="T35" s="18"/>
      <c r="U35" s="18"/>
      <c r="V35" s="18"/>
      <c r="W35" s="18"/>
      <c r="X35" s="18">
        <f t="shared" si="2"/>
        <v>0</v>
      </c>
      <c r="Y35" s="19"/>
      <c r="Z35" s="20"/>
      <c r="AA35" s="20"/>
    </row>
    <row r="36" spans="1:29" ht="15.75" customHeight="1" x14ac:dyDescent="0.2">
      <c r="A36" s="16">
        <f t="shared" si="3"/>
        <v>10</v>
      </c>
      <c r="B36" s="17"/>
      <c r="C36" s="147"/>
      <c r="D36" s="147"/>
      <c r="E36" s="147"/>
      <c r="F36" s="147"/>
      <c r="G36" s="17"/>
      <c r="H36" s="17"/>
      <c r="I36" s="149"/>
      <c r="J36" s="150"/>
      <c r="K36" s="151"/>
      <c r="L36" s="28"/>
      <c r="M36" s="148"/>
      <c r="N36" s="148"/>
      <c r="O36" s="145" t="s">
        <v>25</v>
      </c>
      <c r="P36" s="146"/>
      <c r="Q36" s="11"/>
      <c r="R36" s="18"/>
      <c r="S36" s="18" t="s">
        <v>51</v>
      </c>
      <c r="T36" s="18"/>
      <c r="U36" s="18"/>
      <c r="V36" s="18"/>
      <c r="W36" s="18"/>
      <c r="X36" s="18">
        <f t="shared" si="2"/>
        <v>0</v>
      </c>
      <c r="Y36" s="19"/>
      <c r="Z36" s="20"/>
      <c r="AA36" s="20"/>
    </row>
    <row r="37" spans="1:29" ht="15.75" customHeight="1" x14ac:dyDescent="0.2">
      <c r="A37" s="16">
        <f t="shared" si="3"/>
        <v>11</v>
      </c>
      <c r="B37" s="17"/>
      <c r="C37" s="147"/>
      <c r="D37" s="147"/>
      <c r="E37" s="147"/>
      <c r="F37" s="147"/>
      <c r="G37" s="17"/>
      <c r="H37" s="17"/>
      <c r="I37" s="149"/>
      <c r="J37" s="150"/>
      <c r="K37" s="151"/>
      <c r="L37" s="28"/>
      <c r="M37" s="148"/>
      <c r="N37" s="148"/>
      <c r="O37" s="145" t="s">
        <v>25</v>
      </c>
      <c r="P37" s="146"/>
      <c r="Q37" s="11"/>
      <c r="R37" s="18"/>
      <c r="S37" s="18" t="s">
        <v>52</v>
      </c>
      <c r="T37" s="18"/>
      <c r="U37" s="18"/>
      <c r="V37" s="18"/>
      <c r="W37" s="18"/>
      <c r="X37" s="18">
        <f t="shared" si="2"/>
        <v>0</v>
      </c>
      <c r="Y37" s="20"/>
      <c r="Z37" s="20"/>
      <c r="AA37" s="20"/>
    </row>
    <row r="38" spans="1:29" ht="15.75" customHeight="1" x14ac:dyDescent="0.2">
      <c r="A38" s="16">
        <f t="shared" si="3"/>
        <v>12</v>
      </c>
      <c r="B38" s="17"/>
      <c r="C38" s="147"/>
      <c r="D38" s="147"/>
      <c r="E38" s="147"/>
      <c r="F38" s="147"/>
      <c r="G38" s="17"/>
      <c r="H38" s="17"/>
      <c r="I38" s="149"/>
      <c r="J38" s="150"/>
      <c r="K38" s="151"/>
      <c r="L38" s="28"/>
      <c r="M38" s="148"/>
      <c r="N38" s="148"/>
      <c r="O38" s="145" t="s">
        <v>25</v>
      </c>
      <c r="P38" s="146"/>
      <c r="Q38" s="11"/>
      <c r="R38" s="18"/>
      <c r="S38" s="18" t="s">
        <v>102</v>
      </c>
      <c r="T38" s="18"/>
      <c r="U38" s="18"/>
      <c r="V38" s="18"/>
      <c r="W38" s="18"/>
      <c r="X38" s="18">
        <f t="shared" si="2"/>
        <v>0</v>
      </c>
      <c r="Y38" s="19"/>
      <c r="Z38" s="19"/>
      <c r="AA38" s="20"/>
      <c r="AB38" s="20"/>
      <c r="AC38" s="20"/>
    </row>
    <row r="39" spans="1:29" ht="15.75" customHeight="1" x14ac:dyDescent="0.2">
      <c r="A39" s="16">
        <f t="shared" si="3"/>
        <v>13</v>
      </c>
      <c r="B39" s="17"/>
      <c r="C39" s="147"/>
      <c r="D39" s="147"/>
      <c r="E39" s="147"/>
      <c r="F39" s="147"/>
      <c r="G39" s="17"/>
      <c r="H39" s="17"/>
      <c r="I39" s="149"/>
      <c r="J39" s="150"/>
      <c r="K39" s="151"/>
      <c r="L39" s="28"/>
      <c r="M39" s="148"/>
      <c r="N39" s="148"/>
      <c r="O39" s="145" t="s">
        <v>25</v>
      </c>
      <c r="P39" s="146"/>
      <c r="Q39" s="11"/>
      <c r="R39" s="18"/>
      <c r="S39" s="18" t="s">
        <v>101</v>
      </c>
      <c r="T39" s="18"/>
      <c r="U39" s="18"/>
      <c r="V39" s="18"/>
      <c r="W39" s="18"/>
      <c r="X39" s="18">
        <f t="shared" si="2"/>
        <v>0</v>
      </c>
      <c r="Y39" s="19"/>
      <c r="Z39" s="19"/>
      <c r="AA39" s="20"/>
      <c r="AB39" s="20"/>
      <c r="AC39" s="20"/>
    </row>
    <row r="40" spans="1:29" ht="15.75" customHeight="1" x14ac:dyDescent="0.2">
      <c r="A40" s="16">
        <f t="shared" si="3"/>
        <v>14</v>
      </c>
      <c r="B40" s="17"/>
      <c r="C40" s="147"/>
      <c r="D40" s="147"/>
      <c r="E40" s="147"/>
      <c r="F40" s="147"/>
      <c r="G40" s="17"/>
      <c r="H40" s="17"/>
      <c r="I40" s="149"/>
      <c r="J40" s="150"/>
      <c r="K40" s="151"/>
      <c r="L40" s="28"/>
      <c r="M40" s="148"/>
      <c r="N40" s="148"/>
      <c r="O40" s="145" t="s">
        <v>25</v>
      </c>
      <c r="P40" s="146"/>
      <c r="Q40" s="11"/>
      <c r="R40" s="18"/>
      <c r="S40" s="18"/>
      <c r="T40" s="18"/>
      <c r="U40" s="18"/>
      <c r="V40" s="18"/>
      <c r="W40" s="18"/>
      <c r="X40" s="18">
        <f>SUMIF(O$27:O$126,#REF!,B$27:B$126)</f>
        <v>0</v>
      </c>
      <c r="Y40" s="19"/>
      <c r="Z40" s="19"/>
      <c r="AA40" s="20"/>
      <c r="AB40" s="20"/>
      <c r="AC40" s="20"/>
    </row>
    <row r="41" spans="1:29" ht="15.75" customHeight="1" x14ac:dyDescent="0.2">
      <c r="A41" s="16">
        <f t="shared" si="3"/>
        <v>15</v>
      </c>
      <c r="B41" s="17"/>
      <c r="C41" s="147"/>
      <c r="D41" s="147"/>
      <c r="E41" s="147"/>
      <c r="F41" s="147"/>
      <c r="G41" s="17"/>
      <c r="H41" s="17"/>
      <c r="I41" s="149"/>
      <c r="J41" s="150"/>
      <c r="K41" s="151"/>
      <c r="L41" s="28"/>
      <c r="M41" s="148"/>
      <c r="N41" s="148"/>
      <c r="O41" s="145" t="s">
        <v>25</v>
      </c>
      <c r="P41" s="146"/>
      <c r="Q41" s="11"/>
      <c r="R41" s="18"/>
      <c r="S41" s="18"/>
      <c r="T41" s="18"/>
      <c r="U41" s="18"/>
      <c r="V41" s="18"/>
      <c r="W41" s="18"/>
      <c r="X41" s="18">
        <f>SUMIF(O$27:O$126,S39,B$27:B$126)</f>
        <v>0</v>
      </c>
      <c r="Y41" s="19"/>
      <c r="Z41" s="19"/>
      <c r="AA41" s="20"/>
      <c r="AB41" s="20"/>
      <c r="AC41" s="20"/>
    </row>
    <row r="42" spans="1:29" ht="15.75" customHeight="1" x14ac:dyDescent="0.2">
      <c r="A42" s="16">
        <f t="shared" si="3"/>
        <v>16</v>
      </c>
      <c r="B42" s="17"/>
      <c r="C42" s="147"/>
      <c r="D42" s="147"/>
      <c r="E42" s="147"/>
      <c r="F42" s="147"/>
      <c r="G42" s="17"/>
      <c r="H42" s="17"/>
      <c r="I42" s="149"/>
      <c r="J42" s="150"/>
      <c r="K42" s="151"/>
      <c r="L42" s="28"/>
      <c r="M42" s="148"/>
      <c r="N42" s="148"/>
      <c r="O42" s="145" t="s">
        <v>25</v>
      </c>
      <c r="P42" s="146"/>
      <c r="Q42" s="11"/>
      <c r="R42" s="19"/>
      <c r="S42" s="18"/>
      <c r="T42" s="18"/>
      <c r="U42" s="18"/>
      <c r="V42" s="18"/>
      <c r="W42" s="18"/>
      <c r="X42" s="18"/>
      <c r="Y42" s="19"/>
      <c r="Z42" s="19"/>
      <c r="AA42" s="20"/>
      <c r="AB42" s="20"/>
      <c r="AC42" s="20"/>
    </row>
    <row r="43" spans="1:29" ht="15.75" customHeight="1" x14ac:dyDescent="0.2">
      <c r="A43" s="16">
        <f t="shared" si="3"/>
        <v>17</v>
      </c>
      <c r="B43" s="17"/>
      <c r="C43" s="147"/>
      <c r="D43" s="147"/>
      <c r="E43" s="147"/>
      <c r="F43" s="147"/>
      <c r="G43" s="17"/>
      <c r="H43" s="17"/>
      <c r="I43" s="149"/>
      <c r="J43" s="150"/>
      <c r="K43" s="151"/>
      <c r="L43" s="28"/>
      <c r="M43" s="148"/>
      <c r="N43" s="148"/>
      <c r="O43" s="145" t="s">
        <v>25</v>
      </c>
      <c r="P43" s="146"/>
      <c r="Q43" s="11"/>
      <c r="R43" s="11"/>
      <c r="S43" s="11"/>
      <c r="T43" s="19"/>
      <c r="U43" s="19"/>
      <c r="V43" s="19"/>
      <c r="W43" s="19"/>
      <c r="X43" s="19"/>
      <c r="Y43" s="11"/>
      <c r="Z43" s="19"/>
      <c r="AA43" s="20"/>
      <c r="AB43" s="20"/>
      <c r="AC43" s="20"/>
    </row>
    <row r="44" spans="1:29" ht="15.75" customHeight="1" x14ac:dyDescent="0.2">
      <c r="A44" s="16">
        <f t="shared" si="3"/>
        <v>18</v>
      </c>
      <c r="B44" s="17"/>
      <c r="C44" s="147"/>
      <c r="D44" s="147"/>
      <c r="E44" s="147"/>
      <c r="F44" s="147"/>
      <c r="G44" s="17"/>
      <c r="H44" s="17"/>
      <c r="I44" s="149"/>
      <c r="J44" s="150"/>
      <c r="K44" s="151"/>
      <c r="L44" s="28"/>
      <c r="M44" s="148"/>
      <c r="N44" s="148"/>
      <c r="O44" s="145" t="s">
        <v>25</v>
      </c>
      <c r="P44" s="146"/>
      <c r="Q44" s="11"/>
      <c r="R44" s="11"/>
      <c r="S44" s="11"/>
      <c r="T44" s="19"/>
      <c r="U44" s="19"/>
      <c r="V44" s="19"/>
      <c r="W44" s="11"/>
      <c r="X44" s="11"/>
      <c r="Y44" s="11"/>
      <c r="Z44" s="19"/>
      <c r="AA44" s="20"/>
      <c r="AB44" s="20"/>
      <c r="AC44" s="20"/>
    </row>
    <row r="45" spans="1:29" ht="15.75" customHeight="1" x14ac:dyDescent="0.2">
      <c r="A45" s="16">
        <f t="shared" si="3"/>
        <v>19</v>
      </c>
      <c r="B45" s="17"/>
      <c r="C45" s="147"/>
      <c r="D45" s="147"/>
      <c r="E45" s="147"/>
      <c r="F45" s="147"/>
      <c r="G45" s="17"/>
      <c r="H45" s="17"/>
      <c r="I45" s="149"/>
      <c r="J45" s="150"/>
      <c r="K45" s="151"/>
      <c r="L45" s="28"/>
      <c r="M45" s="148"/>
      <c r="N45" s="148"/>
      <c r="O45" s="145" t="s">
        <v>25</v>
      </c>
      <c r="P45" s="146"/>
      <c r="Q45" s="11"/>
      <c r="R45" s="11"/>
      <c r="S45" s="11"/>
      <c r="T45" s="19"/>
      <c r="U45" s="19"/>
      <c r="V45" s="11"/>
      <c r="W45" s="11"/>
      <c r="X45" s="11"/>
      <c r="Y45" s="11"/>
      <c r="Z45" s="19"/>
      <c r="AA45" s="20"/>
      <c r="AB45" s="20"/>
      <c r="AC45" s="20"/>
    </row>
    <row r="46" spans="1:29" ht="15.75" customHeight="1" x14ac:dyDescent="0.2">
      <c r="A46" s="16">
        <f t="shared" si="3"/>
        <v>20</v>
      </c>
      <c r="B46" s="17"/>
      <c r="C46" s="147"/>
      <c r="D46" s="147"/>
      <c r="E46" s="147"/>
      <c r="F46" s="147"/>
      <c r="G46" s="17"/>
      <c r="H46" s="17"/>
      <c r="I46" s="149"/>
      <c r="J46" s="150"/>
      <c r="K46" s="151"/>
      <c r="L46" s="28"/>
      <c r="M46" s="148"/>
      <c r="N46" s="148"/>
      <c r="O46" s="145" t="s">
        <v>25</v>
      </c>
      <c r="P46" s="146"/>
      <c r="Q46" s="11"/>
      <c r="R46" s="11"/>
      <c r="S46" s="11"/>
      <c r="T46" s="19"/>
      <c r="U46" s="19"/>
      <c r="V46" s="11"/>
      <c r="W46" s="11"/>
      <c r="X46" s="11"/>
      <c r="Y46" s="11"/>
      <c r="Z46" s="19"/>
      <c r="AA46" s="20"/>
      <c r="AB46" s="20"/>
      <c r="AC46" s="20"/>
    </row>
    <row r="47" spans="1:29" ht="15.75" customHeight="1" x14ac:dyDescent="0.2">
      <c r="A47" s="16">
        <f t="shared" si="3"/>
        <v>21</v>
      </c>
      <c r="B47" s="17"/>
      <c r="C47" s="147"/>
      <c r="D47" s="147"/>
      <c r="E47" s="147"/>
      <c r="F47" s="147"/>
      <c r="G47" s="17"/>
      <c r="H47" s="17"/>
      <c r="I47" s="149"/>
      <c r="J47" s="150"/>
      <c r="K47" s="151"/>
      <c r="L47" s="28"/>
      <c r="M47" s="148"/>
      <c r="N47" s="148"/>
      <c r="O47" s="145" t="s">
        <v>25</v>
      </c>
      <c r="P47" s="146"/>
      <c r="Q47" s="11"/>
      <c r="R47" s="11"/>
      <c r="S47" s="11"/>
      <c r="T47" s="11"/>
      <c r="U47" s="11"/>
      <c r="V47" s="11"/>
      <c r="W47" s="11"/>
      <c r="X47" s="11"/>
      <c r="Y47" s="11"/>
      <c r="Z47" s="19"/>
      <c r="AA47" s="20"/>
      <c r="AB47" s="20"/>
      <c r="AC47" s="20"/>
    </row>
    <row r="48" spans="1:29" ht="15.75" customHeight="1" x14ac:dyDescent="0.2">
      <c r="A48" s="16">
        <f t="shared" si="3"/>
        <v>22</v>
      </c>
      <c r="B48" s="17"/>
      <c r="C48" s="147"/>
      <c r="D48" s="147"/>
      <c r="E48" s="147"/>
      <c r="F48" s="147"/>
      <c r="G48" s="17"/>
      <c r="H48" s="17"/>
      <c r="I48" s="149"/>
      <c r="J48" s="150"/>
      <c r="K48" s="151"/>
      <c r="L48" s="28"/>
      <c r="M48" s="148"/>
      <c r="N48" s="148"/>
      <c r="O48" s="145" t="s">
        <v>25</v>
      </c>
      <c r="P48" s="146"/>
      <c r="Q48" s="11"/>
      <c r="R48" s="11"/>
      <c r="S48" s="11"/>
      <c r="T48" s="11"/>
      <c r="U48" s="11"/>
      <c r="V48" s="11"/>
      <c r="W48" s="11"/>
      <c r="X48" s="11"/>
      <c r="Y48" s="11"/>
      <c r="Z48" s="19"/>
      <c r="AA48" s="20"/>
    </row>
    <row r="49" spans="1:26" ht="15.75" customHeight="1" x14ac:dyDescent="0.2">
      <c r="A49" s="16">
        <f t="shared" si="3"/>
        <v>23</v>
      </c>
      <c r="B49" s="17"/>
      <c r="C49" s="147"/>
      <c r="D49" s="147"/>
      <c r="E49" s="147"/>
      <c r="F49" s="147"/>
      <c r="G49" s="17"/>
      <c r="H49" s="17"/>
      <c r="I49" s="149"/>
      <c r="J49" s="150"/>
      <c r="K49" s="151"/>
      <c r="L49" s="28"/>
      <c r="M49" s="148"/>
      <c r="N49" s="148"/>
      <c r="O49" s="145" t="s">
        <v>25</v>
      </c>
      <c r="P49" s="146"/>
      <c r="Q49" s="11"/>
      <c r="R49" s="11"/>
      <c r="S49" s="11"/>
      <c r="T49" s="11"/>
      <c r="U49" s="11"/>
      <c r="V49" s="11"/>
      <c r="W49" s="11"/>
      <c r="X49" s="11"/>
      <c r="Y49" s="11"/>
      <c r="Z49" s="20"/>
    </row>
    <row r="50" spans="1:26" ht="15.75" customHeight="1" x14ac:dyDescent="0.2">
      <c r="A50" s="16">
        <f t="shared" si="3"/>
        <v>24</v>
      </c>
      <c r="B50" s="17"/>
      <c r="C50" s="147"/>
      <c r="D50" s="147"/>
      <c r="E50" s="147"/>
      <c r="F50" s="147"/>
      <c r="G50" s="17"/>
      <c r="H50" s="17"/>
      <c r="I50" s="149"/>
      <c r="J50" s="150"/>
      <c r="K50" s="151"/>
      <c r="L50" s="28"/>
      <c r="M50" s="148"/>
      <c r="N50" s="148"/>
      <c r="O50" s="145" t="s">
        <v>25</v>
      </c>
      <c r="P50" s="146"/>
      <c r="Q50" s="11"/>
      <c r="R50" s="11"/>
      <c r="S50" s="11"/>
      <c r="T50" s="11"/>
      <c r="U50" s="11"/>
      <c r="V50" s="11"/>
      <c r="W50" s="11"/>
      <c r="X50" s="11"/>
      <c r="Y50" s="11"/>
      <c r="Z50" s="20"/>
    </row>
    <row r="51" spans="1:26" ht="15.75" customHeight="1" x14ac:dyDescent="0.2">
      <c r="A51" s="16">
        <f t="shared" si="3"/>
        <v>25</v>
      </c>
      <c r="B51" s="17"/>
      <c r="C51" s="147"/>
      <c r="D51" s="147"/>
      <c r="E51" s="147"/>
      <c r="F51" s="147"/>
      <c r="G51" s="17"/>
      <c r="H51" s="17"/>
      <c r="I51" s="149"/>
      <c r="J51" s="150"/>
      <c r="K51" s="151"/>
      <c r="L51" s="28"/>
      <c r="M51" s="148"/>
      <c r="N51" s="148"/>
      <c r="O51" s="145" t="s">
        <v>25</v>
      </c>
      <c r="P51" s="146"/>
      <c r="Q51" s="11"/>
      <c r="R51" s="11"/>
      <c r="S51" s="11"/>
      <c r="T51" s="11"/>
      <c r="U51" s="11"/>
      <c r="V51" s="11"/>
      <c r="W51" s="11"/>
      <c r="X51" s="11"/>
      <c r="Y51" s="11"/>
    </row>
    <row r="52" spans="1:26" ht="15.75" customHeight="1" x14ac:dyDescent="0.2">
      <c r="A52" s="16">
        <f t="shared" si="3"/>
        <v>26</v>
      </c>
      <c r="B52" s="17"/>
      <c r="C52" s="147"/>
      <c r="D52" s="147"/>
      <c r="E52" s="147"/>
      <c r="F52" s="147"/>
      <c r="G52" s="17"/>
      <c r="H52" s="17"/>
      <c r="I52" s="149"/>
      <c r="J52" s="150"/>
      <c r="K52" s="151"/>
      <c r="L52" s="28"/>
      <c r="M52" s="148"/>
      <c r="N52" s="148"/>
      <c r="O52" s="145" t="s">
        <v>25</v>
      </c>
      <c r="P52" s="146"/>
      <c r="Q52" s="11"/>
      <c r="R52" s="11"/>
      <c r="S52" s="11"/>
      <c r="T52" s="11"/>
      <c r="U52" s="11"/>
      <c r="V52" s="11"/>
      <c r="W52" s="11"/>
      <c r="X52" s="11"/>
      <c r="Y52" s="11"/>
    </row>
    <row r="53" spans="1:26" ht="15.75" customHeight="1" x14ac:dyDescent="0.2">
      <c r="A53" s="16">
        <f t="shared" si="3"/>
        <v>27</v>
      </c>
      <c r="B53" s="17"/>
      <c r="C53" s="147"/>
      <c r="D53" s="147"/>
      <c r="E53" s="147"/>
      <c r="F53" s="147"/>
      <c r="G53" s="17"/>
      <c r="H53" s="17"/>
      <c r="I53" s="149"/>
      <c r="J53" s="150"/>
      <c r="K53" s="151"/>
      <c r="L53" s="28"/>
      <c r="M53" s="148"/>
      <c r="N53" s="148"/>
      <c r="O53" s="145" t="s">
        <v>25</v>
      </c>
      <c r="P53" s="146"/>
      <c r="Q53" s="11"/>
      <c r="R53" s="11"/>
      <c r="S53" s="11"/>
      <c r="T53" s="11"/>
      <c r="U53" s="11"/>
      <c r="V53" s="11"/>
      <c r="W53" s="11"/>
      <c r="X53" s="11"/>
      <c r="Y53" s="11"/>
    </row>
    <row r="54" spans="1:26" ht="15.75" customHeight="1" x14ac:dyDescent="0.2">
      <c r="A54" s="16">
        <f t="shared" si="3"/>
        <v>28</v>
      </c>
      <c r="B54" s="17"/>
      <c r="C54" s="147"/>
      <c r="D54" s="147"/>
      <c r="E54" s="147"/>
      <c r="F54" s="147"/>
      <c r="G54" s="17"/>
      <c r="H54" s="17"/>
      <c r="I54" s="149"/>
      <c r="J54" s="150"/>
      <c r="K54" s="151"/>
      <c r="L54" s="28"/>
      <c r="M54" s="148"/>
      <c r="N54" s="148"/>
      <c r="O54" s="145" t="s">
        <v>25</v>
      </c>
      <c r="P54" s="146"/>
      <c r="Q54" s="11"/>
      <c r="R54" s="11"/>
      <c r="S54" s="11"/>
      <c r="T54" s="11"/>
      <c r="U54" s="11"/>
      <c r="V54" s="11"/>
      <c r="W54" s="11"/>
      <c r="X54" s="11"/>
      <c r="Y54" s="11"/>
    </row>
    <row r="55" spans="1:26" ht="15.75" customHeight="1" x14ac:dyDescent="0.2">
      <c r="A55" s="16">
        <f t="shared" si="3"/>
        <v>29</v>
      </c>
      <c r="B55" s="17"/>
      <c r="C55" s="147"/>
      <c r="D55" s="147"/>
      <c r="E55" s="147"/>
      <c r="F55" s="147"/>
      <c r="G55" s="17"/>
      <c r="H55" s="17"/>
      <c r="I55" s="149"/>
      <c r="J55" s="150"/>
      <c r="K55" s="151"/>
      <c r="L55" s="28"/>
      <c r="M55" s="148"/>
      <c r="N55" s="148"/>
      <c r="O55" s="145" t="s">
        <v>25</v>
      </c>
      <c r="P55" s="146"/>
      <c r="Q55" s="11"/>
      <c r="R55" s="11"/>
      <c r="S55" s="11"/>
      <c r="T55" s="11"/>
      <c r="U55" s="11"/>
      <c r="V55" s="11"/>
      <c r="W55" s="11"/>
      <c r="X55" s="11"/>
      <c r="Y55" s="11"/>
    </row>
    <row r="56" spans="1:26" ht="15.75" customHeight="1" x14ac:dyDescent="0.2">
      <c r="A56" s="16">
        <f t="shared" si="3"/>
        <v>30</v>
      </c>
      <c r="B56" s="17"/>
      <c r="C56" s="147"/>
      <c r="D56" s="147"/>
      <c r="E56" s="147"/>
      <c r="F56" s="147"/>
      <c r="G56" s="17"/>
      <c r="H56" s="17"/>
      <c r="I56" s="149"/>
      <c r="J56" s="150"/>
      <c r="K56" s="151"/>
      <c r="L56" s="28"/>
      <c r="M56" s="148"/>
      <c r="N56" s="148"/>
      <c r="O56" s="145" t="s">
        <v>25</v>
      </c>
      <c r="P56" s="146"/>
      <c r="Q56" s="11"/>
      <c r="R56" s="11"/>
      <c r="S56" s="11"/>
      <c r="T56" s="11"/>
      <c r="U56" s="11"/>
      <c r="V56" s="11"/>
      <c r="W56" s="11"/>
      <c r="X56" s="11"/>
      <c r="Y56" s="11"/>
    </row>
    <row r="57" spans="1:26" ht="15.75" customHeight="1" x14ac:dyDescent="0.2">
      <c r="A57" s="16">
        <f t="shared" si="3"/>
        <v>31</v>
      </c>
      <c r="B57" s="17"/>
      <c r="C57" s="147"/>
      <c r="D57" s="147"/>
      <c r="E57" s="147"/>
      <c r="F57" s="147"/>
      <c r="G57" s="17"/>
      <c r="H57" s="17"/>
      <c r="I57" s="149"/>
      <c r="J57" s="150"/>
      <c r="K57" s="151"/>
      <c r="L57" s="28"/>
      <c r="M57" s="148"/>
      <c r="N57" s="148"/>
      <c r="O57" s="145" t="s">
        <v>25</v>
      </c>
      <c r="P57" s="146"/>
      <c r="Q57" s="11"/>
      <c r="R57" s="11"/>
      <c r="S57" s="11"/>
      <c r="T57" s="11"/>
      <c r="U57" s="11"/>
      <c r="V57" s="11"/>
      <c r="W57" s="11"/>
      <c r="X57" s="11"/>
      <c r="Y57" s="11"/>
    </row>
    <row r="58" spans="1:26" ht="15.75" customHeight="1" x14ac:dyDescent="0.2">
      <c r="A58" s="16">
        <f t="shared" si="3"/>
        <v>32</v>
      </c>
      <c r="B58" s="17"/>
      <c r="C58" s="147"/>
      <c r="D58" s="147"/>
      <c r="E58" s="147"/>
      <c r="F58" s="147"/>
      <c r="G58" s="17"/>
      <c r="H58" s="17"/>
      <c r="I58" s="149"/>
      <c r="J58" s="150"/>
      <c r="K58" s="151"/>
      <c r="L58" s="28"/>
      <c r="M58" s="148"/>
      <c r="N58" s="148"/>
      <c r="O58" s="145" t="s">
        <v>25</v>
      </c>
      <c r="P58" s="146"/>
      <c r="Q58" s="11"/>
      <c r="R58" s="11"/>
      <c r="S58" s="11"/>
      <c r="T58" s="11"/>
      <c r="U58" s="11"/>
      <c r="V58" s="11"/>
      <c r="W58" s="11"/>
      <c r="X58" s="11"/>
      <c r="Y58" s="11"/>
    </row>
    <row r="59" spans="1:26" ht="15.75" customHeight="1" x14ac:dyDescent="0.2">
      <c r="A59" s="16">
        <f t="shared" si="3"/>
        <v>33</v>
      </c>
      <c r="B59" s="17"/>
      <c r="C59" s="147"/>
      <c r="D59" s="147"/>
      <c r="E59" s="147"/>
      <c r="F59" s="147"/>
      <c r="G59" s="17"/>
      <c r="H59" s="17"/>
      <c r="I59" s="149"/>
      <c r="J59" s="150"/>
      <c r="K59" s="151"/>
      <c r="L59" s="28"/>
      <c r="M59" s="148"/>
      <c r="N59" s="148"/>
      <c r="O59" s="145" t="s">
        <v>25</v>
      </c>
      <c r="P59" s="146"/>
      <c r="Q59" s="11"/>
      <c r="R59" s="11"/>
      <c r="S59" s="11"/>
      <c r="T59" s="11"/>
      <c r="U59" s="11"/>
      <c r="V59" s="11"/>
      <c r="W59" s="11"/>
      <c r="X59" s="11"/>
      <c r="Y59" s="11"/>
    </row>
    <row r="60" spans="1:26" ht="15.75" customHeight="1" x14ac:dyDescent="0.2">
      <c r="A60" s="16">
        <f t="shared" si="3"/>
        <v>34</v>
      </c>
      <c r="B60" s="17"/>
      <c r="C60" s="147"/>
      <c r="D60" s="147"/>
      <c r="E60" s="147"/>
      <c r="F60" s="147"/>
      <c r="G60" s="17"/>
      <c r="H60" s="17"/>
      <c r="I60" s="149"/>
      <c r="J60" s="150"/>
      <c r="K60" s="151"/>
      <c r="L60" s="28"/>
      <c r="M60" s="148"/>
      <c r="N60" s="148"/>
      <c r="O60" s="145" t="s">
        <v>25</v>
      </c>
      <c r="P60" s="146"/>
      <c r="Q60" s="11"/>
      <c r="R60" s="11"/>
      <c r="S60" s="11"/>
      <c r="T60" s="11"/>
      <c r="U60" s="11"/>
      <c r="V60" s="11"/>
      <c r="W60" s="11"/>
      <c r="X60" s="11"/>
      <c r="Y60" s="11"/>
    </row>
    <row r="61" spans="1:26" ht="15.75" customHeight="1" x14ac:dyDescent="0.2">
      <c r="A61" s="16">
        <f t="shared" si="3"/>
        <v>35</v>
      </c>
      <c r="B61" s="17"/>
      <c r="C61" s="147"/>
      <c r="D61" s="147"/>
      <c r="E61" s="147"/>
      <c r="F61" s="147"/>
      <c r="G61" s="17"/>
      <c r="H61" s="17"/>
      <c r="I61" s="149"/>
      <c r="J61" s="150"/>
      <c r="K61" s="151"/>
      <c r="L61" s="28"/>
      <c r="M61" s="148"/>
      <c r="N61" s="148"/>
      <c r="O61" s="145" t="s">
        <v>25</v>
      </c>
      <c r="P61" s="146"/>
      <c r="Q61" s="11"/>
      <c r="R61" s="11"/>
      <c r="S61" s="11"/>
      <c r="T61" s="11"/>
      <c r="U61" s="11"/>
      <c r="V61" s="11"/>
      <c r="W61" s="11"/>
      <c r="X61" s="11"/>
      <c r="Y61" s="11"/>
    </row>
    <row r="62" spans="1:26" ht="15.75" customHeight="1" x14ac:dyDescent="0.2">
      <c r="A62" s="16">
        <f t="shared" si="3"/>
        <v>36</v>
      </c>
      <c r="B62" s="17"/>
      <c r="C62" s="147"/>
      <c r="D62" s="147"/>
      <c r="E62" s="147"/>
      <c r="F62" s="147"/>
      <c r="G62" s="17"/>
      <c r="H62" s="17"/>
      <c r="I62" s="149"/>
      <c r="J62" s="150"/>
      <c r="K62" s="151"/>
      <c r="L62" s="28"/>
      <c r="M62" s="148"/>
      <c r="N62" s="148"/>
      <c r="O62" s="145" t="s">
        <v>25</v>
      </c>
      <c r="P62" s="146"/>
      <c r="Q62" s="11"/>
      <c r="R62" s="11"/>
      <c r="S62" s="11"/>
      <c r="T62" s="11"/>
      <c r="U62" s="11"/>
      <c r="V62" s="11"/>
      <c r="W62" s="11"/>
      <c r="X62" s="11"/>
      <c r="Y62" s="11"/>
    </row>
    <row r="63" spans="1:26" ht="15.75" customHeight="1" x14ac:dyDescent="0.2">
      <c r="A63" s="16">
        <f t="shared" si="3"/>
        <v>37</v>
      </c>
      <c r="B63" s="17"/>
      <c r="C63" s="147"/>
      <c r="D63" s="147"/>
      <c r="E63" s="147"/>
      <c r="F63" s="147"/>
      <c r="G63" s="17"/>
      <c r="H63" s="17"/>
      <c r="I63" s="149"/>
      <c r="J63" s="150"/>
      <c r="K63" s="151"/>
      <c r="L63" s="28"/>
      <c r="M63" s="148"/>
      <c r="N63" s="148"/>
      <c r="O63" s="145" t="s">
        <v>25</v>
      </c>
      <c r="P63" s="146"/>
      <c r="Q63" s="11"/>
      <c r="R63" s="11"/>
      <c r="S63" s="11"/>
      <c r="T63" s="11"/>
      <c r="U63" s="11"/>
      <c r="V63" s="11"/>
      <c r="W63" s="11"/>
      <c r="X63" s="11"/>
      <c r="Y63" s="11"/>
    </row>
    <row r="64" spans="1:26" ht="15.75" customHeight="1" x14ac:dyDescent="0.2">
      <c r="A64" s="16">
        <f t="shared" si="3"/>
        <v>38</v>
      </c>
      <c r="B64" s="17"/>
      <c r="C64" s="147"/>
      <c r="D64" s="147"/>
      <c r="E64" s="147"/>
      <c r="F64" s="147"/>
      <c r="G64" s="17"/>
      <c r="H64" s="17"/>
      <c r="I64" s="149"/>
      <c r="J64" s="150"/>
      <c r="K64" s="151"/>
      <c r="L64" s="28"/>
      <c r="M64" s="148"/>
      <c r="N64" s="148"/>
      <c r="O64" s="145" t="s">
        <v>25</v>
      </c>
      <c r="P64" s="146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5.75" customHeight="1" x14ac:dyDescent="0.2">
      <c r="A65" s="16">
        <f t="shared" si="3"/>
        <v>39</v>
      </c>
      <c r="B65" s="17"/>
      <c r="C65" s="147"/>
      <c r="D65" s="147"/>
      <c r="E65" s="147"/>
      <c r="F65" s="147"/>
      <c r="G65" s="17"/>
      <c r="H65" s="17"/>
      <c r="I65" s="149"/>
      <c r="J65" s="150"/>
      <c r="K65" s="151"/>
      <c r="L65" s="28"/>
      <c r="M65" s="148"/>
      <c r="N65" s="148"/>
      <c r="O65" s="145" t="s">
        <v>25</v>
      </c>
      <c r="P65" s="146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5.75" customHeight="1" x14ac:dyDescent="0.2">
      <c r="A66" s="16">
        <f t="shared" si="3"/>
        <v>40</v>
      </c>
      <c r="B66" s="17"/>
      <c r="C66" s="147"/>
      <c r="D66" s="147"/>
      <c r="E66" s="147"/>
      <c r="F66" s="147"/>
      <c r="G66" s="17"/>
      <c r="H66" s="17"/>
      <c r="I66" s="149"/>
      <c r="J66" s="150"/>
      <c r="K66" s="151"/>
      <c r="L66" s="28"/>
      <c r="M66" s="148"/>
      <c r="N66" s="148"/>
      <c r="O66" s="145" t="s">
        <v>25</v>
      </c>
      <c r="P66" s="146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5.75" customHeight="1" x14ac:dyDescent="0.2">
      <c r="A67" s="16">
        <f t="shared" si="3"/>
        <v>41</v>
      </c>
      <c r="B67" s="17"/>
      <c r="C67" s="147"/>
      <c r="D67" s="147"/>
      <c r="E67" s="147"/>
      <c r="F67" s="147"/>
      <c r="G67" s="17"/>
      <c r="H67" s="17"/>
      <c r="I67" s="149"/>
      <c r="J67" s="150"/>
      <c r="K67" s="151"/>
      <c r="L67" s="28"/>
      <c r="M67" s="148"/>
      <c r="N67" s="148"/>
      <c r="O67" s="145" t="s">
        <v>25</v>
      </c>
      <c r="P67" s="146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5.75" customHeight="1" x14ac:dyDescent="0.2">
      <c r="A68" s="16">
        <f t="shared" si="3"/>
        <v>42</v>
      </c>
      <c r="B68" s="17"/>
      <c r="C68" s="147"/>
      <c r="D68" s="147"/>
      <c r="E68" s="147"/>
      <c r="F68" s="147"/>
      <c r="G68" s="17"/>
      <c r="H68" s="17"/>
      <c r="I68" s="149"/>
      <c r="J68" s="150"/>
      <c r="K68" s="151"/>
      <c r="L68" s="28"/>
      <c r="M68" s="148"/>
      <c r="N68" s="148"/>
      <c r="O68" s="145" t="s">
        <v>25</v>
      </c>
      <c r="P68" s="146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5.75" customHeight="1" x14ac:dyDescent="0.2">
      <c r="A69" s="16">
        <f t="shared" si="3"/>
        <v>43</v>
      </c>
      <c r="B69" s="17"/>
      <c r="C69" s="147"/>
      <c r="D69" s="147"/>
      <c r="E69" s="147"/>
      <c r="F69" s="147"/>
      <c r="G69" s="17"/>
      <c r="H69" s="17"/>
      <c r="I69" s="149"/>
      <c r="J69" s="150"/>
      <c r="K69" s="151"/>
      <c r="L69" s="28"/>
      <c r="M69" s="148"/>
      <c r="N69" s="148"/>
      <c r="O69" s="145" t="s">
        <v>25</v>
      </c>
      <c r="P69" s="146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5.75" customHeight="1" x14ac:dyDescent="0.2">
      <c r="A70" s="16">
        <f t="shared" si="3"/>
        <v>44</v>
      </c>
      <c r="B70" s="17"/>
      <c r="C70" s="147"/>
      <c r="D70" s="147"/>
      <c r="E70" s="147"/>
      <c r="F70" s="147"/>
      <c r="G70" s="17"/>
      <c r="H70" s="17"/>
      <c r="I70" s="149"/>
      <c r="J70" s="150"/>
      <c r="K70" s="151"/>
      <c r="L70" s="28"/>
      <c r="M70" s="148"/>
      <c r="N70" s="148"/>
      <c r="O70" s="145" t="s">
        <v>25</v>
      </c>
      <c r="P70" s="146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5.75" customHeight="1" x14ac:dyDescent="0.2">
      <c r="A71" s="16">
        <f t="shared" si="3"/>
        <v>45</v>
      </c>
      <c r="B71" s="17"/>
      <c r="C71" s="147"/>
      <c r="D71" s="147"/>
      <c r="E71" s="147"/>
      <c r="F71" s="147"/>
      <c r="G71" s="17"/>
      <c r="H71" s="17"/>
      <c r="I71" s="149"/>
      <c r="J71" s="150"/>
      <c r="K71" s="151"/>
      <c r="L71" s="28"/>
      <c r="M71" s="148"/>
      <c r="N71" s="148"/>
      <c r="O71" s="145" t="s">
        <v>25</v>
      </c>
      <c r="P71" s="146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5.75" customHeight="1" x14ac:dyDescent="0.2">
      <c r="A72" s="16">
        <f t="shared" si="3"/>
        <v>46</v>
      </c>
      <c r="B72" s="17"/>
      <c r="C72" s="147"/>
      <c r="D72" s="147"/>
      <c r="E72" s="147"/>
      <c r="F72" s="147"/>
      <c r="G72" s="17"/>
      <c r="H72" s="17"/>
      <c r="I72" s="149"/>
      <c r="J72" s="150"/>
      <c r="K72" s="151"/>
      <c r="L72" s="28"/>
      <c r="M72" s="148"/>
      <c r="N72" s="148"/>
      <c r="O72" s="145" t="s">
        <v>25</v>
      </c>
      <c r="P72" s="146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5.75" customHeight="1" x14ac:dyDescent="0.2">
      <c r="A73" s="16">
        <f t="shared" si="3"/>
        <v>47</v>
      </c>
      <c r="B73" s="17"/>
      <c r="C73" s="147"/>
      <c r="D73" s="147"/>
      <c r="E73" s="147"/>
      <c r="F73" s="147"/>
      <c r="G73" s="17"/>
      <c r="H73" s="17"/>
      <c r="I73" s="149"/>
      <c r="J73" s="150"/>
      <c r="K73" s="151"/>
      <c r="L73" s="28"/>
      <c r="M73" s="148"/>
      <c r="N73" s="148"/>
      <c r="O73" s="145" t="s">
        <v>25</v>
      </c>
      <c r="P73" s="146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5.75" customHeight="1" x14ac:dyDescent="0.2">
      <c r="A74" s="16">
        <f t="shared" si="3"/>
        <v>48</v>
      </c>
      <c r="B74" s="17"/>
      <c r="C74" s="147"/>
      <c r="D74" s="147"/>
      <c r="E74" s="147"/>
      <c r="F74" s="147"/>
      <c r="G74" s="17"/>
      <c r="H74" s="17"/>
      <c r="I74" s="149"/>
      <c r="J74" s="150"/>
      <c r="K74" s="151"/>
      <c r="L74" s="28"/>
      <c r="M74" s="148"/>
      <c r="N74" s="148"/>
      <c r="O74" s="145" t="s">
        <v>25</v>
      </c>
      <c r="P74" s="146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5.75" customHeight="1" x14ac:dyDescent="0.2">
      <c r="A75" s="16">
        <f t="shared" si="3"/>
        <v>49</v>
      </c>
      <c r="B75" s="17"/>
      <c r="C75" s="147"/>
      <c r="D75" s="147"/>
      <c r="E75" s="147"/>
      <c r="F75" s="147"/>
      <c r="G75" s="17"/>
      <c r="H75" s="17"/>
      <c r="I75" s="149"/>
      <c r="J75" s="150"/>
      <c r="K75" s="151"/>
      <c r="L75" s="28"/>
      <c r="M75" s="148"/>
      <c r="N75" s="148"/>
      <c r="O75" s="145" t="s">
        <v>25</v>
      </c>
      <c r="P75" s="146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5.75" customHeight="1" x14ac:dyDescent="0.2">
      <c r="A76" s="16">
        <f t="shared" si="3"/>
        <v>50</v>
      </c>
      <c r="B76" s="17"/>
      <c r="C76" s="147"/>
      <c r="D76" s="147"/>
      <c r="E76" s="147"/>
      <c r="F76" s="147"/>
      <c r="G76" s="17"/>
      <c r="H76" s="17"/>
      <c r="I76" s="149"/>
      <c r="J76" s="150"/>
      <c r="K76" s="151"/>
      <c r="L76" s="28"/>
      <c r="M76" s="148"/>
      <c r="N76" s="148"/>
      <c r="O76" s="145" t="s">
        <v>25</v>
      </c>
      <c r="P76" s="146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5.75" customHeight="1" x14ac:dyDescent="0.2">
      <c r="A77" s="16">
        <f t="shared" si="3"/>
        <v>51</v>
      </c>
      <c r="B77" s="17"/>
      <c r="C77" s="147"/>
      <c r="D77" s="147"/>
      <c r="E77" s="147"/>
      <c r="F77" s="147"/>
      <c r="G77" s="17"/>
      <c r="H77" s="17"/>
      <c r="I77" s="149"/>
      <c r="J77" s="150"/>
      <c r="K77" s="151"/>
      <c r="L77" s="28"/>
      <c r="M77" s="148"/>
      <c r="N77" s="148"/>
      <c r="O77" s="145" t="s">
        <v>25</v>
      </c>
      <c r="P77" s="146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5.75" customHeight="1" x14ac:dyDescent="0.2">
      <c r="A78" s="16">
        <f t="shared" si="3"/>
        <v>52</v>
      </c>
      <c r="B78" s="17"/>
      <c r="C78" s="147"/>
      <c r="D78" s="147"/>
      <c r="E78" s="147"/>
      <c r="F78" s="147"/>
      <c r="G78" s="17"/>
      <c r="H78" s="17"/>
      <c r="I78" s="149"/>
      <c r="J78" s="150"/>
      <c r="K78" s="151"/>
      <c r="L78" s="28"/>
      <c r="M78" s="148"/>
      <c r="N78" s="148"/>
      <c r="O78" s="145" t="s">
        <v>25</v>
      </c>
      <c r="P78" s="146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5.75" customHeight="1" x14ac:dyDescent="0.2">
      <c r="A79" s="16">
        <f t="shared" si="3"/>
        <v>53</v>
      </c>
      <c r="B79" s="17"/>
      <c r="C79" s="147"/>
      <c r="D79" s="147"/>
      <c r="E79" s="147"/>
      <c r="F79" s="147"/>
      <c r="G79" s="17"/>
      <c r="H79" s="17"/>
      <c r="I79" s="149"/>
      <c r="J79" s="150"/>
      <c r="K79" s="151"/>
      <c r="L79" s="28"/>
      <c r="M79" s="148"/>
      <c r="N79" s="148"/>
      <c r="O79" s="145" t="s">
        <v>25</v>
      </c>
      <c r="P79" s="146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5.75" customHeight="1" x14ac:dyDescent="0.2">
      <c r="A80" s="16">
        <f t="shared" si="3"/>
        <v>54</v>
      </c>
      <c r="B80" s="17"/>
      <c r="C80" s="147"/>
      <c r="D80" s="147"/>
      <c r="E80" s="147"/>
      <c r="F80" s="147"/>
      <c r="G80" s="17"/>
      <c r="H80" s="17"/>
      <c r="I80" s="149"/>
      <c r="J80" s="150"/>
      <c r="K80" s="151"/>
      <c r="L80" s="28"/>
      <c r="M80" s="148"/>
      <c r="N80" s="148"/>
      <c r="O80" s="145" t="s">
        <v>25</v>
      </c>
      <c r="P80" s="146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5.75" customHeight="1" x14ac:dyDescent="0.2">
      <c r="A81" s="16">
        <f t="shared" si="3"/>
        <v>55</v>
      </c>
      <c r="B81" s="17"/>
      <c r="C81" s="147"/>
      <c r="D81" s="147"/>
      <c r="E81" s="147"/>
      <c r="F81" s="147"/>
      <c r="G81" s="17"/>
      <c r="H81" s="17"/>
      <c r="I81" s="149"/>
      <c r="J81" s="150"/>
      <c r="K81" s="151"/>
      <c r="L81" s="28"/>
      <c r="M81" s="148"/>
      <c r="N81" s="148"/>
      <c r="O81" s="145" t="s">
        <v>25</v>
      </c>
      <c r="P81" s="146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5.75" customHeight="1" x14ac:dyDescent="0.2">
      <c r="A82" s="16">
        <f t="shared" si="3"/>
        <v>56</v>
      </c>
      <c r="B82" s="17"/>
      <c r="C82" s="147"/>
      <c r="D82" s="147"/>
      <c r="E82" s="147"/>
      <c r="F82" s="147"/>
      <c r="G82" s="17"/>
      <c r="H82" s="17"/>
      <c r="I82" s="149"/>
      <c r="J82" s="150"/>
      <c r="K82" s="151"/>
      <c r="L82" s="28"/>
      <c r="M82" s="148"/>
      <c r="N82" s="148"/>
      <c r="O82" s="145" t="s">
        <v>25</v>
      </c>
      <c r="P82" s="146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5.75" customHeight="1" x14ac:dyDescent="0.2">
      <c r="A83" s="16">
        <f t="shared" si="3"/>
        <v>57</v>
      </c>
      <c r="B83" s="17"/>
      <c r="C83" s="147"/>
      <c r="D83" s="147"/>
      <c r="E83" s="147"/>
      <c r="F83" s="147"/>
      <c r="G83" s="17"/>
      <c r="H83" s="17"/>
      <c r="I83" s="149"/>
      <c r="J83" s="150"/>
      <c r="K83" s="151"/>
      <c r="L83" s="28"/>
      <c r="M83" s="148"/>
      <c r="N83" s="148"/>
      <c r="O83" s="145" t="s">
        <v>25</v>
      </c>
      <c r="P83" s="146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5.75" customHeight="1" x14ac:dyDescent="0.2">
      <c r="A84" s="16">
        <f t="shared" si="3"/>
        <v>58</v>
      </c>
      <c r="B84" s="17"/>
      <c r="C84" s="147"/>
      <c r="D84" s="147"/>
      <c r="E84" s="147"/>
      <c r="F84" s="147"/>
      <c r="G84" s="17"/>
      <c r="H84" s="17"/>
      <c r="I84" s="149"/>
      <c r="J84" s="150"/>
      <c r="K84" s="151"/>
      <c r="L84" s="28"/>
      <c r="M84" s="148"/>
      <c r="N84" s="148"/>
      <c r="O84" s="145" t="s">
        <v>25</v>
      </c>
      <c r="P84" s="146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5.75" customHeight="1" x14ac:dyDescent="0.2">
      <c r="A85" s="16">
        <f t="shared" si="3"/>
        <v>59</v>
      </c>
      <c r="B85" s="17"/>
      <c r="C85" s="147"/>
      <c r="D85" s="147"/>
      <c r="E85" s="147"/>
      <c r="F85" s="147"/>
      <c r="G85" s="17"/>
      <c r="H85" s="17"/>
      <c r="I85" s="149"/>
      <c r="J85" s="150"/>
      <c r="K85" s="151"/>
      <c r="L85" s="28"/>
      <c r="M85" s="148"/>
      <c r="N85" s="148"/>
      <c r="O85" s="145" t="s">
        <v>25</v>
      </c>
      <c r="P85" s="146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5.75" customHeight="1" x14ac:dyDescent="0.2">
      <c r="A86" s="16">
        <f t="shared" si="3"/>
        <v>60</v>
      </c>
      <c r="B86" s="17"/>
      <c r="C86" s="147"/>
      <c r="D86" s="147"/>
      <c r="E86" s="147"/>
      <c r="F86" s="147"/>
      <c r="G86" s="17"/>
      <c r="H86" s="17"/>
      <c r="I86" s="149"/>
      <c r="J86" s="150"/>
      <c r="K86" s="151"/>
      <c r="L86" s="28"/>
      <c r="M86" s="148"/>
      <c r="N86" s="148"/>
      <c r="O86" s="145" t="s">
        <v>25</v>
      </c>
      <c r="P86" s="146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5.75" customHeight="1" x14ac:dyDescent="0.2">
      <c r="A87" s="16">
        <f t="shared" si="3"/>
        <v>61</v>
      </c>
      <c r="B87" s="17"/>
      <c r="C87" s="147"/>
      <c r="D87" s="147"/>
      <c r="E87" s="147"/>
      <c r="F87" s="147"/>
      <c r="G87" s="17"/>
      <c r="H87" s="17"/>
      <c r="I87" s="149"/>
      <c r="J87" s="150"/>
      <c r="K87" s="151"/>
      <c r="L87" s="28"/>
      <c r="M87" s="148"/>
      <c r="N87" s="148"/>
      <c r="O87" s="145" t="s">
        <v>25</v>
      </c>
      <c r="P87" s="146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5.75" customHeight="1" x14ac:dyDescent="0.2">
      <c r="A88" s="16">
        <f t="shared" si="3"/>
        <v>62</v>
      </c>
      <c r="B88" s="17"/>
      <c r="C88" s="147"/>
      <c r="D88" s="147"/>
      <c r="E88" s="147"/>
      <c r="F88" s="147"/>
      <c r="G88" s="17"/>
      <c r="H88" s="17"/>
      <c r="I88" s="149"/>
      <c r="J88" s="150"/>
      <c r="K88" s="151"/>
      <c r="L88" s="28"/>
      <c r="M88" s="148"/>
      <c r="N88" s="148"/>
      <c r="O88" s="145" t="s">
        <v>25</v>
      </c>
      <c r="P88" s="146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5.75" customHeight="1" x14ac:dyDescent="0.2">
      <c r="A89" s="16">
        <f t="shared" si="3"/>
        <v>63</v>
      </c>
      <c r="B89" s="17"/>
      <c r="C89" s="147"/>
      <c r="D89" s="147"/>
      <c r="E89" s="147"/>
      <c r="F89" s="147"/>
      <c r="G89" s="17"/>
      <c r="H89" s="17"/>
      <c r="I89" s="149"/>
      <c r="J89" s="150"/>
      <c r="K89" s="151"/>
      <c r="L89" s="28"/>
      <c r="M89" s="148"/>
      <c r="N89" s="148"/>
      <c r="O89" s="145" t="s">
        <v>25</v>
      </c>
      <c r="P89" s="146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5.75" customHeight="1" x14ac:dyDescent="0.2">
      <c r="A90" s="16">
        <f t="shared" si="3"/>
        <v>64</v>
      </c>
      <c r="B90" s="17"/>
      <c r="C90" s="147"/>
      <c r="D90" s="147"/>
      <c r="E90" s="147"/>
      <c r="F90" s="147"/>
      <c r="G90" s="17"/>
      <c r="H90" s="17"/>
      <c r="I90" s="149"/>
      <c r="J90" s="150"/>
      <c r="K90" s="151"/>
      <c r="L90" s="28"/>
      <c r="M90" s="148"/>
      <c r="N90" s="148"/>
      <c r="O90" s="145" t="s">
        <v>25</v>
      </c>
      <c r="P90" s="146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5.75" customHeight="1" x14ac:dyDescent="0.2">
      <c r="A91" s="16">
        <f t="shared" si="3"/>
        <v>65</v>
      </c>
      <c r="B91" s="17"/>
      <c r="C91" s="147"/>
      <c r="D91" s="147"/>
      <c r="E91" s="147"/>
      <c r="F91" s="147"/>
      <c r="G91" s="17"/>
      <c r="H91" s="17"/>
      <c r="I91" s="149"/>
      <c r="J91" s="150"/>
      <c r="K91" s="151"/>
      <c r="L91" s="28"/>
      <c r="M91" s="148"/>
      <c r="N91" s="148"/>
      <c r="O91" s="145" t="s">
        <v>25</v>
      </c>
      <c r="P91" s="146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5.75" customHeight="1" x14ac:dyDescent="0.2">
      <c r="A92" s="16">
        <f t="shared" si="3"/>
        <v>66</v>
      </c>
      <c r="B92" s="17"/>
      <c r="C92" s="147"/>
      <c r="D92" s="147"/>
      <c r="E92" s="147"/>
      <c r="F92" s="147"/>
      <c r="G92" s="17"/>
      <c r="H92" s="17"/>
      <c r="I92" s="149"/>
      <c r="J92" s="150"/>
      <c r="K92" s="151"/>
      <c r="L92" s="28"/>
      <c r="M92" s="148"/>
      <c r="N92" s="148"/>
      <c r="O92" s="145" t="s">
        <v>25</v>
      </c>
      <c r="P92" s="146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5.75" customHeight="1" x14ac:dyDescent="0.2">
      <c r="A93" s="16">
        <f t="shared" si="3"/>
        <v>67</v>
      </c>
      <c r="B93" s="17"/>
      <c r="C93" s="147"/>
      <c r="D93" s="147"/>
      <c r="E93" s="147"/>
      <c r="F93" s="147"/>
      <c r="G93" s="17"/>
      <c r="H93" s="17"/>
      <c r="I93" s="149"/>
      <c r="J93" s="150"/>
      <c r="K93" s="151"/>
      <c r="L93" s="28"/>
      <c r="M93" s="148"/>
      <c r="N93" s="148"/>
      <c r="O93" s="145" t="s">
        <v>25</v>
      </c>
      <c r="P93" s="146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5.75" customHeight="1" x14ac:dyDescent="0.2">
      <c r="A94" s="16">
        <f t="shared" ref="A94:A126" si="4">A93+1</f>
        <v>68</v>
      </c>
      <c r="B94" s="17"/>
      <c r="C94" s="147"/>
      <c r="D94" s="147"/>
      <c r="E94" s="147"/>
      <c r="F94" s="147"/>
      <c r="G94" s="17"/>
      <c r="H94" s="17"/>
      <c r="I94" s="149"/>
      <c r="J94" s="150"/>
      <c r="K94" s="151"/>
      <c r="L94" s="28"/>
      <c r="M94" s="148"/>
      <c r="N94" s="148"/>
      <c r="O94" s="145" t="s">
        <v>25</v>
      </c>
      <c r="P94" s="146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5.75" customHeight="1" x14ac:dyDescent="0.2">
      <c r="A95" s="16">
        <f t="shared" si="4"/>
        <v>69</v>
      </c>
      <c r="B95" s="17"/>
      <c r="C95" s="147"/>
      <c r="D95" s="147"/>
      <c r="E95" s="147"/>
      <c r="F95" s="147"/>
      <c r="G95" s="17"/>
      <c r="H95" s="17"/>
      <c r="I95" s="149"/>
      <c r="J95" s="150"/>
      <c r="K95" s="151"/>
      <c r="L95" s="28"/>
      <c r="M95" s="148"/>
      <c r="N95" s="148"/>
      <c r="O95" s="145" t="s">
        <v>25</v>
      </c>
      <c r="P95" s="146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5.75" customHeight="1" x14ac:dyDescent="0.2">
      <c r="A96" s="16">
        <f t="shared" si="4"/>
        <v>70</v>
      </c>
      <c r="B96" s="17"/>
      <c r="C96" s="147"/>
      <c r="D96" s="147"/>
      <c r="E96" s="147"/>
      <c r="F96" s="147"/>
      <c r="G96" s="17"/>
      <c r="H96" s="17"/>
      <c r="I96" s="149"/>
      <c r="J96" s="150"/>
      <c r="K96" s="151"/>
      <c r="L96" s="28"/>
      <c r="M96" s="148"/>
      <c r="N96" s="148"/>
      <c r="O96" s="145" t="s">
        <v>25</v>
      </c>
      <c r="P96" s="146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5.75" customHeight="1" x14ac:dyDescent="0.2">
      <c r="A97" s="16">
        <f t="shared" si="4"/>
        <v>71</v>
      </c>
      <c r="B97" s="17"/>
      <c r="C97" s="147"/>
      <c r="D97" s="147"/>
      <c r="E97" s="147"/>
      <c r="F97" s="147"/>
      <c r="G97" s="17"/>
      <c r="H97" s="17"/>
      <c r="I97" s="149"/>
      <c r="J97" s="150"/>
      <c r="K97" s="151"/>
      <c r="L97" s="28"/>
      <c r="M97" s="148"/>
      <c r="N97" s="148"/>
      <c r="O97" s="145" t="s">
        <v>25</v>
      </c>
      <c r="P97" s="146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5.75" customHeight="1" x14ac:dyDescent="0.2">
      <c r="A98" s="16">
        <f t="shared" si="4"/>
        <v>72</v>
      </c>
      <c r="B98" s="17"/>
      <c r="C98" s="147"/>
      <c r="D98" s="147"/>
      <c r="E98" s="147"/>
      <c r="F98" s="147"/>
      <c r="G98" s="17"/>
      <c r="H98" s="17"/>
      <c r="I98" s="149"/>
      <c r="J98" s="150"/>
      <c r="K98" s="151"/>
      <c r="L98" s="28"/>
      <c r="M98" s="148"/>
      <c r="N98" s="148"/>
      <c r="O98" s="145" t="s">
        <v>25</v>
      </c>
      <c r="P98" s="146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5.75" customHeight="1" x14ac:dyDescent="0.2">
      <c r="A99" s="16">
        <f t="shared" si="4"/>
        <v>73</v>
      </c>
      <c r="B99" s="17"/>
      <c r="C99" s="147"/>
      <c r="D99" s="147"/>
      <c r="E99" s="147"/>
      <c r="F99" s="147"/>
      <c r="G99" s="17"/>
      <c r="H99" s="17"/>
      <c r="I99" s="149"/>
      <c r="J99" s="150"/>
      <c r="K99" s="151"/>
      <c r="L99" s="28"/>
      <c r="M99" s="148"/>
      <c r="N99" s="148"/>
      <c r="O99" s="145" t="s">
        <v>25</v>
      </c>
      <c r="P99" s="146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5.75" customHeight="1" x14ac:dyDescent="0.2">
      <c r="A100" s="16">
        <f t="shared" si="4"/>
        <v>74</v>
      </c>
      <c r="B100" s="17"/>
      <c r="C100" s="147"/>
      <c r="D100" s="147"/>
      <c r="E100" s="147"/>
      <c r="F100" s="147"/>
      <c r="G100" s="17"/>
      <c r="H100" s="17"/>
      <c r="I100" s="149"/>
      <c r="J100" s="150"/>
      <c r="K100" s="151"/>
      <c r="L100" s="28"/>
      <c r="M100" s="148"/>
      <c r="N100" s="148"/>
      <c r="O100" s="145" t="s">
        <v>25</v>
      </c>
      <c r="P100" s="146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5.75" customHeight="1" x14ac:dyDescent="0.2">
      <c r="A101" s="16">
        <f t="shared" si="4"/>
        <v>75</v>
      </c>
      <c r="B101" s="17"/>
      <c r="C101" s="147"/>
      <c r="D101" s="147"/>
      <c r="E101" s="147"/>
      <c r="F101" s="147"/>
      <c r="G101" s="17"/>
      <c r="H101" s="17"/>
      <c r="I101" s="149"/>
      <c r="J101" s="150"/>
      <c r="K101" s="151"/>
      <c r="L101" s="28"/>
      <c r="M101" s="148"/>
      <c r="N101" s="148"/>
      <c r="O101" s="145" t="s">
        <v>25</v>
      </c>
      <c r="P101" s="146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5.75" customHeight="1" x14ac:dyDescent="0.2">
      <c r="A102" s="16">
        <f t="shared" si="4"/>
        <v>76</v>
      </c>
      <c r="B102" s="17"/>
      <c r="C102" s="147"/>
      <c r="D102" s="147"/>
      <c r="E102" s="147"/>
      <c r="F102" s="147"/>
      <c r="G102" s="17"/>
      <c r="H102" s="17"/>
      <c r="I102" s="149"/>
      <c r="J102" s="150"/>
      <c r="K102" s="151"/>
      <c r="L102" s="28"/>
      <c r="M102" s="148"/>
      <c r="N102" s="148"/>
      <c r="O102" s="145" t="s">
        <v>25</v>
      </c>
      <c r="P102" s="146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5.75" customHeight="1" x14ac:dyDescent="0.2">
      <c r="A103" s="16">
        <f t="shared" si="4"/>
        <v>77</v>
      </c>
      <c r="B103" s="17"/>
      <c r="C103" s="147"/>
      <c r="D103" s="147"/>
      <c r="E103" s="147"/>
      <c r="F103" s="147"/>
      <c r="G103" s="17"/>
      <c r="H103" s="17"/>
      <c r="I103" s="149"/>
      <c r="J103" s="150"/>
      <c r="K103" s="151"/>
      <c r="L103" s="28"/>
      <c r="M103" s="148"/>
      <c r="N103" s="148"/>
      <c r="O103" s="145" t="s">
        <v>25</v>
      </c>
      <c r="P103" s="146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5.75" customHeight="1" x14ac:dyDescent="0.2">
      <c r="A104" s="16">
        <f t="shared" si="4"/>
        <v>78</v>
      </c>
      <c r="B104" s="17"/>
      <c r="C104" s="147"/>
      <c r="D104" s="147"/>
      <c r="E104" s="147"/>
      <c r="F104" s="147"/>
      <c r="G104" s="17"/>
      <c r="H104" s="17"/>
      <c r="I104" s="149"/>
      <c r="J104" s="150"/>
      <c r="K104" s="151"/>
      <c r="L104" s="28"/>
      <c r="M104" s="148"/>
      <c r="N104" s="148"/>
      <c r="O104" s="145" t="s">
        <v>25</v>
      </c>
      <c r="P104" s="146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5.75" customHeight="1" x14ac:dyDescent="0.2">
      <c r="A105" s="16">
        <f t="shared" si="4"/>
        <v>79</v>
      </c>
      <c r="B105" s="17"/>
      <c r="C105" s="147"/>
      <c r="D105" s="147"/>
      <c r="E105" s="147"/>
      <c r="F105" s="147"/>
      <c r="G105" s="17"/>
      <c r="H105" s="17"/>
      <c r="I105" s="149"/>
      <c r="J105" s="150"/>
      <c r="K105" s="151"/>
      <c r="L105" s="28"/>
      <c r="M105" s="148"/>
      <c r="N105" s="148"/>
      <c r="O105" s="145" t="s">
        <v>25</v>
      </c>
      <c r="P105" s="146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5.75" customHeight="1" x14ac:dyDescent="0.2">
      <c r="A106" s="16">
        <f t="shared" si="4"/>
        <v>80</v>
      </c>
      <c r="B106" s="17"/>
      <c r="C106" s="147"/>
      <c r="D106" s="147"/>
      <c r="E106" s="147"/>
      <c r="F106" s="147"/>
      <c r="G106" s="17"/>
      <c r="H106" s="17"/>
      <c r="I106" s="149"/>
      <c r="J106" s="150"/>
      <c r="K106" s="151"/>
      <c r="L106" s="28"/>
      <c r="M106" s="148"/>
      <c r="N106" s="148"/>
      <c r="O106" s="145" t="s">
        <v>25</v>
      </c>
      <c r="P106" s="146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5.75" customHeight="1" x14ac:dyDescent="0.2">
      <c r="A107" s="16">
        <f t="shared" si="4"/>
        <v>81</v>
      </c>
      <c r="B107" s="17"/>
      <c r="C107" s="147"/>
      <c r="D107" s="147"/>
      <c r="E107" s="147"/>
      <c r="F107" s="147"/>
      <c r="G107" s="17"/>
      <c r="H107" s="17"/>
      <c r="I107" s="149"/>
      <c r="J107" s="150"/>
      <c r="K107" s="151"/>
      <c r="L107" s="28"/>
      <c r="M107" s="148"/>
      <c r="N107" s="148"/>
      <c r="O107" s="145" t="s">
        <v>25</v>
      </c>
      <c r="P107" s="146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5.75" customHeight="1" x14ac:dyDescent="0.2">
      <c r="A108" s="16">
        <f t="shared" si="4"/>
        <v>82</v>
      </c>
      <c r="B108" s="17"/>
      <c r="C108" s="147"/>
      <c r="D108" s="147"/>
      <c r="E108" s="147"/>
      <c r="F108" s="147"/>
      <c r="G108" s="17"/>
      <c r="H108" s="17"/>
      <c r="I108" s="149"/>
      <c r="J108" s="150"/>
      <c r="K108" s="151"/>
      <c r="L108" s="28"/>
      <c r="M108" s="148"/>
      <c r="N108" s="148"/>
      <c r="O108" s="145" t="s">
        <v>25</v>
      </c>
      <c r="P108" s="146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5.75" customHeight="1" x14ac:dyDescent="0.2">
      <c r="A109" s="16">
        <f t="shared" si="4"/>
        <v>83</v>
      </c>
      <c r="B109" s="17"/>
      <c r="C109" s="147"/>
      <c r="D109" s="147"/>
      <c r="E109" s="147"/>
      <c r="F109" s="147"/>
      <c r="G109" s="17"/>
      <c r="H109" s="17"/>
      <c r="I109" s="149"/>
      <c r="J109" s="150"/>
      <c r="K109" s="151"/>
      <c r="L109" s="28"/>
      <c r="M109" s="148"/>
      <c r="N109" s="148"/>
      <c r="O109" s="145" t="s">
        <v>25</v>
      </c>
      <c r="P109" s="146"/>
      <c r="Q109" s="11"/>
      <c r="R109" s="11"/>
      <c r="S109" s="11"/>
      <c r="T109" s="11"/>
      <c r="U109" s="11"/>
      <c r="V109" s="11"/>
      <c r="W109" s="11"/>
      <c r="X109" s="11"/>
      <c r="Y109" s="14"/>
    </row>
    <row r="110" spans="1:25" ht="15.75" customHeight="1" x14ac:dyDescent="0.2">
      <c r="A110" s="16">
        <f t="shared" si="4"/>
        <v>84</v>
      </c>
      <c r="B110" s="17"/>
      <c r="C110" s="147"/>
      <c r="D110" s="147"/>
      <c r="E110" s="147"/>
      <c r="F110" s="147"/>
      <c r="G110" s="17"/>
      <c r="H110" s="17"/>
      <c r="I110" s="149"/>
      <c r="J110" s="150"/>
      <c r="K110" s="151"/>
      <c r="L110" s="28"/>
      <c r="M110" s="148"/>
      <c r="N110" s="148"/>
      <c r="O110" s="145" t="s">
        <v>25</v>
      </c>
      <c r="P110" s="146"/>
      <c r="Q110" s="11"/>
      <c r="R110" s="11"/>
      <c r="S110" s="11"/>
      <c r="T110" s="11"/>
      <c r="U110" s="11"/>
      <c r="V110" s="11"/>
      <c r="W110" s="11"/>
      <c r="X110" s="11"/>
      <c r="Y110" s="14"/>
    </row>
    <row r="111" spans="1:25" ht="15.75" customHeight="1" x14ac:dyDescent="0.2">
      <c r="A111" s="16">
        <f t="shared" si="4"/>
        <v>85</v>
      </c>
      <c r="B111" s="17"/>
      <c r="C111" s="147"/>
      <c r="D111" s="147"/>
      <c r="E111" s="147"/>
      <c r="F111" s="147"/>
      <c r="G111" s="17"/>
      <c r="H111" s="17"/>
      <c r="I111" s="149"/>
      <c r="J111" s="150"/>
      <c r="K111" s="151"/>
      <c r="L111" s="28"/>
      <c r="M111" s="148"/>
      <c r="N111" s="148"/>
      <c r="O111" s="145" t="s">
        <v>25</v>
      </c>
      <c r="P111" s="146"/>
      <c r="Q111" s="11"/>
      <c r="R111" s="11"/>
      <c r="S111" s="11"/>
      <c r="T111" s="11"/>
      <c r="U111" s="11"/>
      <c r="V111" s="11"/>
      <c r="W111" s="11"/>
      <c r="X111" s="14"/>
      <c r="Y111" s="14"/>
    </row>
    <row r="112" spans="1:25" ht="15.75" customHeight="1" x14ac:dyDescent="0.2">
      <c r="A112" s="16">
        <f t="shared" si="4"/>
        <v>86</v>
      </c>
      <c r="B112" s="17"/>
      <c r="C112" s="147"/>
      <c r="D112" s="147"/>
      <c r="E112" s="147"/>
      <c r="F112" s="147"/>
      <c r="G112" s="17"/>
      <c r="H112" s="17"/>
      <c r="I112" s="149"/>
      <c r="J112" s="150"/>
      <c r="K112" s="151"/>
      <c r="L112" s="28"/>
      <c r="M112" s="148"/>
      <c r="N112" s="148"/>
      <c r="O112" s="145" t="s">
        <v>25</v>
      </c>
      <c r="P112" s="146"/>
      <c r="Q112" s="11"/>
      <c r="R112" s="11"/>
      <c r="S112" s="11"/>
      <c r="T112" s="11"/>
      <c r="U112" s="11"/>
      <c r="V112" s="11"/>
      <c r="W112" s="11"/>
      <c r="X112" s="14"/>
      <c r="Y112" s="6"/>
    </row>
    <row r="113" spans="1:25" ht="15.75" customHeight="1" x14ac:dyDescent="0.2">
      <c r="A113" s="16">
        <f t="shared" si="4"/>
        <v>87</v>
      </c>
      <c r="B113" s="17"/>
      <c r="C113" s="147"/>
      <c r="D113" s="147"/>
      <c r="E113" s="147"/>
      <c r="F113" s="147"/>
      <c r="G113" s="17"/>
      <c r="H113" s="17"/>
      <c r="I113" s="149"/>
      <c r="J113" s="150"/>
      <c r="K113" s="151"/>
      <c r="L113" s="28"/>
      <c r="M113" s="148"/>
      <c r="N113" s="148"/>
      <c r="O113" s="145" t="s">
        <v>25</v>
      </c>
      <c r="P113" s="146"/>
      <c r="Q113" s="11"/>
      <c r="R113" s="11"/>
      <c r="S113" s="11"/>
      <c r="T113" s="11"/>
      <c r="U113" s="11"/>
      <c r="V113" s="11"/>
      <c r="W113" s="11"/>
      <c r="X113" s="14"/>
      <c r="Y113" s="6"/>
    </row>
    <row r="114" spans="1:25" ht="15.75" customHeight="1" x14ac:dyDescent="0.2">
      <c r="A114" s="16">
        <f t="shared" si="4"/>
        <v>88</v>
      </c>
      <c r="B114" s="17"/>
      <c r="C114" s="147"/>
      <c r="D114" s="147"/>
      <c r="E114" s="147"/>
      <c r="F114" s="147"/>
      <c r="G114" s="17"/>
      <c r="H114" s="17"/>
      <c r="I114" s="149"/>
      <c r="J114" s="150"/>
      <c r="K114" s="151"/>
      <c r="L114" s="28"/>
      <c r="M114" s="148"/>
      <c r="N114" s="148"/>
      <c r="O114" s="145" t="s">
        <v>25</v>
      </c>
      <c r="P114" s="146"/>
      <c r="Q114" s="11"/>
      <c r="R114" s="11"/>
      <c r="S114" s="11"/>
      <c r="T114" s="11"/>
      <c r="U114" s="11"/>
      <c r="V114" s="11"/>
      <c r="W114" s="11"/>
      <c r="X114" s="6"/>
      <c r="Y114" s="6"/>
    </row>
    <row r="115" spans="1:25" ht="15.75" customHeight="1" x14ac:dyDescent="0.2">
      <c r="A115" s="16">
        <f t="shared" si="4"/>
        <v>89</v>
      </c>
      <c r="B115" s="17"/>
      <c r="C115" s="147"/>
      <c r="D115" s="147"/>
      <c r="E115" s="147"/>
      <c r="F115" s="147"/>
      <c r="G115" s="17"/>
      <c r="H115" s="17"/>
      <c r="I115" s="149"/>
      <c r="J115" s="150"/>
      <c r="K115" s="151"/>
      <c r="L115" s="28"/>
      <c r="M115" s="148"/>
      <c r="N115" s="148"/>
      <c r="O115" s="145" t="s">
        <v>25</v>
      </c>
      <c r="P115" s="146"/>
      <c r="Q115" s="11"/>
      <c r="R115" s="11"/>
      <c r="S115" s="11"/>
      <c r="T115" s="11"/>
      <c r="U115" s="11"/>
      <c r="V115" s="11"/>
      <c r="W115" s="11"/>
      <c r="X115" s="6"/>
      <c r="Y115" s="6"/>
    </row>
    <row r="116" spans="1:25" ht="15.75" customHeight="1" x14ac:dyDescent="0.2">
      <c r="A116" s="16">
        <f t="shared" si="4"/>
        <v>90</v>
      </c>
      <c r="B116" s="17"/>
      <c r="C116" s="147"/>
      <c r="D116" s="147"/>
      <c r="E116" s="147"/>
      <c r="F116" s="147"/>
      <c r="G116" s="17"/>
      <c r="H116" s="17"/>
      <c r="I116" s="149"/>
      <c r="J116" s="150"/>
      <c r="K116" s="151"/>
      <c r="L116" s="28"/>
      <c r="M116" s="148"/>
      <c r="N116" s="148"/>
      <c r="O116" s="145" t="s">
        <v>25</v>
      </c>
      <c r="P116" s="146"/>
      <c r="Q116" s="11"/>
      <c r="R116" s="11"/>
      <c r="S116" s="11"/>
      <c r="T116" s="11"/>
      <c r="U116" s="11"/>
      <c r="V116" s="11"/>
      <c r="W116" s="11"/>
      <c r="X116" s="6"/>
      <c r="Y116" s="6"/>
    </row>
    <row r="117" spans="1:25" ht="15.75" customHeight="1" x14ac:dyDescent="0.2">
      <c r="A117" s="16">
        <f t="shared" si="4"/>
        <v>91</v>
      </c>
      <c r="B117" s="17"/>
      <c r="C117" s="147"/>
      <c r="D117" s="147"/>
      <c r="E117" s="147"/>
      <c r="F117" s="147"/>
      <c r="G117" s="17"/>
      <c r="H117" s="17"/>
      <c r="I117" s="149"/>
      <c r="J117" s="150"/>
      <c r="K117" s="151"/>
      <c r="L117" s="28"/>
      <c r="M117" s="148"/>
      <c r="N117" s="148"/>
      <c r="O117" s="145" t="s">
        <v>25</v>
      </c>
      <c r="P117" s="146"/>
      <c r="Q117" s="11"/>
      <c r="R117" s="11"/>
      <c r="S117" s="11"/>
      <c r="T117" s="11"/>
      <c r="U117" s="11"/>
      <c r="V117" s="11"/>
      <c r="W117" s="11"/>
      <c r="X117" s="6"/>
      <c r="Y117" s="6"/>
    </row>
    <row r="118" spans="1:25" ht="15.75" customHeight="1" x14ac:dyDescent="0.2">
      <c r="A118" s="16">
        <f t="shared" si="4"/>
        <v>92</v>
      </c>
      <c r="B118" s="17"/>
      <c r="C118" s="147"/>
      <c r="D118" s="147"/>
      <c r="E118" s="147"/>
      <c r="F118" s="147"/>
      <c r="G118" s="17"/>
      <c r="H118" s="17"/>
      <c r="I118" s="149"/>
      <c r="J118" s="150"/>
      <c r="K118" s="151"/>
      <c r="L118" s="28"/>
      <c r="M118" s="148"/>
      <c r="N118" s="148"/>
      <c r="O118" s="145" t="s">
        <v>25</v>
      </c>
      <c r="P118" s="146"/>
      <c r="Q118" s="11"/>
      <c r="R118" s="11"/>
      <c r="S118" s="11"/>
      <c r="T118" s="11"/>
      <c r="U118" s="11"/>
      <c r="V118" s="11"/>
      <c r="W118" s="11"/>
      <c r="X118" s="6"/>
      <c r="Y118" s="6"/>
    </row>
    <row r="119" spans="1:25" ht="15.75" customHeight="1" x14ac:dyDescent="0.2">
      <c r="A119" s="16">
        <f t="shared" si="4"/>
        <v>93</v>
      </c>
      <c r="B119" s="17"/>
      <c r="C119" s="147"/>
      <c r="D119" s="147"/>
      <c r="E119" s="147"/>
      <c r="F119" s="147"/>
      <c r="G119" s="17"/>
      <c r="H119" s="17"/>
      <c r="I119" s="149"/>
      <c r="J119" s="150"/>
      <c r="K119" s="151"/>
      <c r="L119" s="28"/>
      <c r="M119" s="148"/>
      <c r="N119" s="148"/>
      <c r="O119" s="145" t="s">
        <v>25</v>
      </c>
      <c r="P119" s="146"/>
      <c r="Q119" s="11"/>
      <c r="R119" s="11"/>
      <c r="S119" s="11"/>
      <c r="T119" s="11"/>
      <c r="U119" s="11"/>
      <c r="V119" s="11"/>
      <c r="W119" s="11"/>
      <c r="X119" s="6"/>
      <c r="Y119" s="6"/>
    </row>
    <row r="120" spans="1:25" ht="15.75" customHeight="1" x14ac:dyDescent="0.2">
      <c r="A120" s="16">
        <f t="shared" si="4"/>
        <v>94</v>
      </c>
      <c r="B120" s="17"/>
      <c r="C120" s="147"/>
      <c r="D120" s="147"/>
      <c r="E120" s="147"/>
      <c r="F120" s="147"/>
      <c r="G120" s="17"/>
      <c r="H120" s="17"/>
      <c r="I120" s="149"/>
      <c r="J120" s="150"/>
      <c r="K120" s="151"/>
      <c r="L120" s="28"/>
      <c r="M120" s="148"/>
      <c r="N120" s="148"/>
      <c r="O120" s="145" t="s">
        <v>25</v>
      </c>
      <c r="P120" s="146"/>
      <c r="Q120" s="11"/>
      <c r="R120" s="11"/>
      <c r="S120" s="11"/>
      <c r="T120" s="11"/>
      <c r="U120" s="11"/>
      <c r="V120" s="11"/>
      <c r="W120" s="11"/>
      <c r="X120" s="6"/>
      <c r="Y120" s="6"/>
    </row>
    <row r="121" spans="1:25" ht="15.75" customHeight="1" x14ac:dyDescent="0.2">
      <c r="A121" s="16">
        <f t="shared" si="4"/>
        <v>95</v>
      </c>
      <c r="B121" s="17"/>
      <c r="C121" s="147"/>
      <c r="D121" s="147"/>
      <c r="E121" s="147"/>
      <c r="F121" s="147"/>
      <c r="G121" s="17"/>
      <c r="H121" s="17"/>
      <c r="I121" s="149"/>
      <c r="J121" s="150"/>
      <c r="K121" s="151"/>
      <c r="L121" s="28"/>
      <c r="M121" s="148"/>
      <c r="N121" s="148"/>
      <c r="O121" s="145" t="s">
        <v>25</v>
      </c>
      <c r="P121" s="146"/>
      <c r="Q121" s="11"/>
      <c r="R121" s="11"/>
      <c r="S121" s="11"/>
      <c r="T121" s="11"/>
      <c r="U121" s="11"/>
      <c r="V121" s="11"/>
      <c r="W121" s="13"/>
      <c r="X121" s="6"/>
      <c r="Y121" s="6"/>
    </row>
    <row r="122" spans="1:25" ht="15.75" customHeight="1" x14ac:dyDescent="0.2">
      <c r="A122" s="16">
        <f t="shared" si="4"/>
        <v>96</v>
      </c>
      <c r="B122" s="17"/>
      <c r="C122" s="147"/>
      <c r="D122" s="147"/>
      <c r="E122" s="147"/>
      <c r="F122" s="147"/>
      <c r="G122" s="17"/>
      <c r="H122" s="17"/>
      <c r="I122" s="149"/>
      <c r="J122" s="150"/>
      <c r="K122" s="151"/>
      <c r="L122" s="28"/>
      <c r="M122" s="148"/>
      <c r="N122" s="148"/>
      <c r="O122" s="145" t="s">
        <v>25</v>
      </c>
      <c r="P122" s="146"/>
      <c r="Q122" s="11"/>
      <c r="R122" s="11"/>
      <c r="S122" s="11"/>
      <c r="T122" s="11"/>
      <c r="U122" s="11"/>
      <c r="V122" s="11"/>
      <c r="W122" s="13"/>
      <c r="X122" s="6"/>
      <c r="Y122" s="6"/>
    </row>
    <row r="123" spans="1:25" ht="15.75" customHeight="1" x14ac:dyDescent="0.2">
      <c r="A123" s="16">
        <f t="shared" si="4"/>
        <v>97</v>
      </c>
      <c r="B123" s="17"/>
      <c r="C123" s="147"/>
      <c r="D123" s="147"/>
      <c r="E123" s="147"/>
      <c r="F123" s="147"/>
      <c r="G123" s="17"/>
      <c r="H123" s="17"/>
      <c r="I123" s="149"/>
      <c r="J123" s="150"/>
      <c r="K123" s="151"/>
      <c r="L123" s="28"/>
      <c r="M123" s="148"/>
      <c r="N123" s="148"/>
      <c r="O123" s="145" t="s">
        <v>25</v>
      </c>
      <c r="P123" s="146"/>
      <c r="Q123" s="11"/>
      <c r="R123" s="11"/>
      <c r="S123" s="11"/>
      <c r="T123" s="11"/>
      <c r="U123" s="11"/>
      <c r="V123" s="13"/>
      <c r="W123" s="13"/>
      <c r="X123" s="6"/>
      <c r="Y123" s="6"/>
    </row>
    <row r="124" spans="1:25" ht="15.75" customHeight="1" x14ac:dyDescent="0.2">
      <c r="A124" s="16">
        <f t="shared" si="4"/>
        <v>98</v>
      </c>
      <c r="B124" s="17"/>
      <c r="C124" s="147"/>
      <c r="D124" s="147"/>
      <c r="E124" s="147"/>
      <c r="F124" s="147"/>
      <c r="G124" s="17"/>
      <c r="H124" s="17"/>
      <c r="I124" s="149"/>
      <c r="J124" s="150"/>
      <c r="K124" s="151"/>
      <c r="L124" s="28"/>
      <c r="M124" s="148"/>
      <c r="N124" s="148"/>
      <c r="O124" s="145" t="s">
        <v>25</v>
      </c>
      <c r="P124" s="146"/>
      <c r="Q124" s="11"/>
      <c r="R124" s="11"/>
      <c r="S124" s="11"/>
      <c r="T124" s="11"/>
      <c r="U124" s="11"/>
      <c r="V124" s="13"/>
      <c r="W124" s="5"/>
      <c r="X124" s="6"/>
      <c r="Y124" s="6"/>
    </row>
    <row r="125" spans="1:25" ht="15.75" customHeight="1" x14ac:dyDescent="0.2">
      <c r="A125" s="16">
        <f t="shared" si="4"/>
        <v>99</v>
      </c>
      <c r="B125" s="17"/>
      <c r="C125" s="147"/>
      <c r="D125" s="147"/>
      <c r="E125" s="147"/>
      <c r="F125" s="147"/>
      <c r="G125" s="17"/>
      <c r="H125" s="17"/>
      <c r="I125" s="149"/>
      <c r="J125" s="150"/>
      <c r="K125" s="151"/>
      <c r="L125" s="28"/>
      <c r="M125" s="148"/>
      <c r="N125" s="148"/>
      <c r="O125" s="145" t="s">
        <v>25</v>
      </c>
      <c r="P125" s="146"/>
      <c r="Q125" s="11"/>
      <c r="R125" s="11"/>
      <c r="S125" s="11"/>
      <c r="T125" s="11"/>
      <c r="U125" s="11"/>
      <c r="V125" s="13"/>
      <c r="W125" s="5"/>
      <c r="X125" s="6"/>
      <c r="Y125" s="6"/>
    </row>
    <row r="126" spans="1:25" ht="15.75" customHeight="1" x14ac:dyDescent="0.2">
      <c r="A126" s="16">
        <f t="shared" si="4"/>
        <v>100</v>
      </c>
      <c r="B126" s="17"/>
      <c r="C126" s="147"/>
      <c r="D126" s="147"/>
      <c r="E126" s="147"/>
      <c r="F126" s="147"/>
      <c r="G126" s="17"/>
      <c r="H126" s="17"/>
      <c r="I126" s="149"/>
      <c r="J126" s="150"/>
      <c r="K126" s="151"/>
      <c r="L126" s="28"/>
      <c r="M126" s="148"/>
      <c r="N126" s="148"/>
      <c r="O126" s="145" t="s">
        <v>25</v>
      </c>
      <c r="P126" s="146"/>
      <c r="Q126" s="11"/>
      <c r="R126" s="11"/>
      <c r="S126" s="11"/>
      <c r="T126" s="11"/>
      <c r="U126" s="11"/>
      <c r="V126" s="5"/>
      <c r="W126" s="5"/>
      <c r="X126" s="6"/>
      <c r="Y126" s="6"/>
    </row>
    <row r="127" spans="1:25" ht="15.75" customHeight="1" x14ac:dyDescent="0.2">
      <c r="A127" s="7"/>
      <c r="B127" s="7">
        <f>SUM(B27:B126)</f>
        <v>0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11"/>
      <c r="S127" s="11"/>
      <c r="V127" s="5"/>
      <c r="W127" s="5"/>
      <c r="X127" s="6"/>
      <c r="Y127" s="6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11"/>
      <c r="S128" s="11"/>
      <c r="V128" s="5"/>
      <c r="W128" s="5"/>
      <c r="X128" s="6"/>
      <c r="Y128" s="6"/>
    </row>
    <row r="129" spans="1:25" ht="15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V129" s="5"/>
      <c r="W129" s="5"/>
      <c r="X129" s="6"/>
      <c r="Y129" s="6"/>
    </row>
    <row r="130" spans="1:25" ht="15.75" customHeight="1" x14ac:dyDescent="0.2">
      <c r="V130" s="5"/>
      <c r="W130" s="5"/>
      <c r="X130" s="6"/>
      <c r="Y130" s="6"/>
    </row>
    <row r="131" spans="1:25" ht="15.75" customHeight="1" x14ac:dyDescent="0.2">
      <c r="V131" s="5"/>
      <c r="W131" s="5"/>
      <c r="X131" s="6"/>
      <c r="Y131" s="6"/>
    </row>
    <row r="132" spans="1:25" ht="15.75" customHeight="1" x14ac:dyDescent="0.2">
      <c r="V132" s="5"/>
      <c r="W132" s="5"/>
      <c r="X132" s="6"/>
      <c r="Y132" s="6"/>
    </row>
    <row r="133" spans="1:25" ht="15.75" customHeight="1" x14ac:dyDescent="0.2">
      <c r="V133" s="5"/>
      <c r="W133" s="5"/>
      <c r="X133" s="6"/>
      <c r="Y133" s="6"/>
    </row>
    <row r="134" spans="1:25" ht="15.75" customHeight="1" x14ac:dyDescent="0.2">
      <c r="V134" s="5"/>
      <c r="W134" s="5"/>
      <c r="X134" s="6"/>
      <c r="Y134" s="6"/>
    </row>
    <row r="135" spans="1:25" ht="15.75" customHeight="1" x14ac:dyDescent="0.2">
      <c r="V135" s="5"/>
      <c r="W135" s="5"/>
      <c r="X135" s="6"/>
      <c r="Y135" s="6"/>
    </row>
    <row r="136" spans="1:25" ht="15.75" customHeight="1" x14ac:dyDescent="0.2">
      <c r="V136" s="5"/>
      <c r="W136" s="5"/>
      <c r="X136" s="6"/>
      <c r="Y136" s="6"/>
    </row>
    <row r="137" spans="1:25" ht="15.75" customHeight="1" x14ac:dyDescent="0.2">
      <c r="V137" s="5"/>
      <c r="W137" s="5"/>
      <c r="X137" s="6"/>
      <c r="Y137" s="6"/>
    </row>
    <row r="138" spans="1:25" ht="15.75" customHeight="1" x14ac:dyDescent="0.2">
      <c r="V138" s="5"/>
      <c r="W138" s="5"/>
      <c r="X138" s="6"/>
      <c r="Y138" s="6"/>
    </row>
    <row r="139" spans="1:25" ht="15.75" customHeight="1" x14ac:dyDescent="0.2">
      <c r="V139" s="5"/>
      <c r="W139" s="5"/>
      <c r="X139" s="6"/>
      <c r="Y139" s="6"/>
    </row>
    <row r="140" spans="1:25" ht="15.75" customHeight="1" x14ac:dyDescent="0.2">
      <c r="V140" s="5"/>
      <c r="W140" s="5"/>
      <c r="X140" s="6"/>
      <c r="Y140" s="6"/>
    </row>
    <row r="141" spans="1:25" ht="15.75" customHeight="1" x14ac:dyDescent="0.2">
      <c r="V141" s="5"/>
      <c r="W141" s="5"/>
      <c r="X141" s="6"/>
      <c r="Y141" s="6"/>
    </row>
    <row r="142" spans="1:25" ht="15.75" customHeight="1" x14ac:dyDescent="0.2">
      <c r="V142" s="5"/>
      <c r="W142" s="5"/>
      <c r="X142" s="6"/>
      <c r="Y142" s="6"/>
    </row>
    <row r="143" spans="1:25" ht="15.75" customHeight="1" x14ac:dyDescent="0.2">
      <c r="V143" s="5"/>
      <c r="W143" s="5"/>
      <c r="X143" s="6"/>
      <c r="Y143" s="6"/>
    </row>
    <row r="144" spans="1:25" ht="15.75" customHeight="1" x14ac:dyDescent="0.2">
      <c r="V144" s="5"/>
      <c r="W144" s="5"/>
      <c r="X144" s="6"/>
      <c r="Y144" s="6"/>
    </row>
    <row r="145" spans="22:25" ht="15.75" customHeight="1" x14ac:dyDescent="0.2">
      <c r="V145" s="5"/>
      <c r="W145" s="5"/>
      <c r="X145" s="6"/>
      <c r="Y145" s="6"/>
    </row>
    <row r="146" spans="22:25" ht="15.75" customHeight="1" x14ac:dyDescent="0.2">
      <c r="V146" s="5"/>
      <c r="W146" s="5"/>
      <c r="X146" s="6"/>
      <c r="Y146" s="6"/>
    </row>
    <row r="147" spans="22:25" ht="15.75" customHeight="1" x14ac:dyDescent="0.2">
      <c r="V147" s="5"/>
      <c r="W147" s="5"/>
      <c r="X147" s="6"/>
      <c r="Y147" s="6"/>
    </row>
    <row r="148" spans="22:25" ht="15.75" customHeight="1" x14ac:dyDescent="0.2">
      <c r="V148" s="5"/>
      <c r="W148" s="5"/>
      <c r="X148" s="6"/>
      <c r="Y148" s="6"/>
    </row>
    <row r="149" spans="22:25" ht="15.75" customHeight="1" x14ac:dyDescent="0.2">
      <c r="V149" s="5"/>
      <c r="W149" s="5"/>
      <c r="X149" s="6"/>
      <c r="Y149" s="6"/>
    </row>
    <row r="150" spans="22:25" ht="15.75" customHeight="1" x14ac:dyDescent="0.2">
      <c r="V150" s="5"/>
      <c r="W150" s="5"/>
      <c r="X150" s="6"/>
      <c r="Y150" s="6"/>
    </row>
    <row r="151" spans="22:25" ht="15.75" customHeight="1" x14ac:dyDescent="0.2">
      <c r="V151" s="5"/>
      <c r="W151" s="5"/>
      <c r="X151" s="6"/>
      <c r="Y151" s="6"/>
    </row>
    <row r="152" spans="22:25" ht="15.75" customHeight="1" x14ac:dyDescent="0.2">
      <c r="V152" s="5"/>
      <c r="W152" s="5"/>
      <c r="X152" s="6"/>
      <c r="Y152" s="6"/>
    </row>
    <row r="153" spans="22:25" ht="15.75" customHeight="1" x14ac:dyDescent="0.2">
      <c r="V153" s="5"/>
      <c r="W153" s="5"/>
      <c r="X153" s="6"/>
      <c r="Y153" s="6"/>
    </row>
    <row r="154" spans="22:25" ht="15.75" customHeight="1" x14ac:dyDescent="0.2">
      <c r="V154" s="5"/>
      <c r="W154" s="5"/>
      <c r="X154" s="6"/>
      <c r="Y154" s="6"/>
    </row>
    <row r="155" spans="22:25" ht="15.75" customHeight="1" x14ac:dyDescent="0.2">
      <c r="V155" s="5"/>
      <c r="W155" s="5"/>
      <c r="X155" s="6"/>
      <c r="Y155" s="6"/>
    </row>
    <row r="156" spans="22:25" ht="15.75" customHeight="1" x14ac:dyDescent="0.2">
      <c r="V156" s="5"/>
      <c r="W156" s="5"/>
      <c r="X156" s="6"/>
      <c r="Y156" s="6"/>
    </row>
    <row r="157" spans="22:25" ht="15.75" customHeight="1" x14ac:dyDescent="0.2">
      <c r="V157" s="5"/>
      <c r="W157" s="5"/>
      <c r="X157" s="6"/>
      <c r="Y157" s="6"/>
    </row>
    <row r="158" spans="22:25" ht="15.75" customHeight="1" x14ac:dyDescent="0.2">
      <c r="V158" s="5"/>
      <c r="W158" s="5"/>
      <c r="X158" s="6"/>
      <c r="Y158" s="6"/>
    </row>
    <row r="159" spans="22:25" ht="15.75" customHeight="1" x14ac:dyDescent="0.2">
      <c r="V159" s="5"/>
      <c r="W159" s="5"/>
      <c r="X159" s="6"/>
      <c r="Y159" s="6"/>
    </row>
    <row r="160" spans="22:25" ht="15.75" customHeight="1" x14ac:dyDescent="0.2">
      <c r="V160" s="5"/>
      <c r="W160" s="5"/>
      <c r="X160" s="6"/>
      <c r="Y160" s="6"/>
    </row>
    <row r="161" spans="22:25" ht="15.75" customHeight="1" x14ac:dyDescent="0.2">
      <c r="V161" s="5"/>
      <c r="W161" s="5"/>
      <c r="X161" s="6"/>
      <c r="Y161" s="6"/>
    </row>
    <row r="162" spans="22:25" ht="15.75" customHeight="1" x14ac:dyDescent="0.2">
      <c r="V162" s="5"/>
      <c r="W162" s="5"/>
      <c r="X162" s="6"/>
      <c r="Y162" s="6"/>
    </row>
    <row r="163" spans="22:25" ht="15.75" customHeight="1" x14ac:dyDescent="0.2">
      <c r="V163" s="5"/>
      <c r="W163" s="5"/>
      <c r="X163" s="6"/>
      <c r="Y163" s="6"/>
    </row>
    <row r="164" spans="22:25" ht="15.75" customHeight="1" x14ac:dyDescent="0.2">
      <c r="V164" s="5"/>
      <c r="W164" s="5"/>
      <c r="X164" s="6"/>
      <c r="Y164" s="6"/>
    </row>
    <row r="165" spans="22:25" ht="15.75" customHeight="1" x14ac:dyDescent="0.2">
      <c r="V165" s="5"/>
      <c r="W165" s="5"/>
      <c r="X165" s="6"/>
      <c r="Y165" s="6"/>
    </row>
    <row r="166" spans="22:25" ht="15.75" customHeight="1" x14ac:dyDescent="0.2">
      <c r="V166" s="5"/>
      <c r="W166" s="5"/>
      <c r="X166" s="6"/>
      <c r="Y166" s="6"/>
    </row>
    <row r="167" spans="22:25" ht="15.75" customHeight="1" x14ac:dyDescent="0.2">
      <c r="V167" s="5"/>
      <c r="W167" s="5"/>
      <c r="X167" s="6"/>
      <c r="Y167" s="6"/>
    </row>
    <row r="168" spans="22:25" ht="15.75" customHeight="1" x14ac:dyDescent="0.2">
      <c r="V168" s="5"/>
      <c r="W168" s="5"/>
      <c r="X168" s="6"/>
      <c r="Y168" s="6"/>
    </row>
    <row r="169" spans="22:25" ht="15.75" customHeight="1" x14ac:dyDescent="0.2">
      <c r="V169" s="5"/>
      <c r="W169" s="5"/>
      <c r="X169" s="6"/>
      <c r="Y169" s="6"/>
    </row>
    <row r="170" spans="22:25" ht="15.75" customHeight="1" x14ac:dyDescent="0.2">
      <c r="V170" s="5"/>
      <c r="W170" s="5"/>
      <c r="X170" s="6"/>
      <c r="Y170" s="6"/>
    </row>
    <row r="171" spans="22:25" ht="15.75" customHeight="1" x14ac:dyDescent="0.2">
      <c r="V171" s="5"/>
      <c r="W171" s="5"/>
      <c r="X171" s="6"/>
      <c r="Y171" s="6"/>
    </row>
    <row r="172" spans="22:25" ht="15.75" customHeight="1" x14ac:dyDescent="0.2">
      <c r="V172" s="5"/>
      <c r="W172" s="5"/>
      <c r="X172" s="6"/>
      <c r="Y172" s="6"/>
    </row>
    <row r="173" spans="22:25" ht="15.75" customHeight="1" x14ac:dyDescent="0.2">
      <c r="V173" s="5"/>
      <c r="W173" s="5"/>
      <c r="X173" s="6"/>
      <c r="Y173" s="6"/>
    </row>
    <row r="174" spans="22:25" ht="15.75" customHeight="1" x14ac:dyDescent="0.2">
      <c r="V174" s="5"/>
      <c r="W174" s="5"/>
      <c r="X174" s="6"/>
      <c r="Y174" s="6"/>
    </row>
    <row r="175" spans="22:25" ht="15.75" customHeight="1" x14ac:dyDescent="0.2">
      <c r="V175" s="5"/>
      <c r="W175" s="5"/>
      <c r="X175" s="6"/>
      <c r="Y175" s="6"/>
    </row>
    <row r="176" spans="22:25" ht="15.75" customHeight="1" x14ac:dyDescent="0.2">
      <c r="V176" s="5"/>
      <c r="W176" s="5"/>
      <c r="X176" s="6"/>
      <c r="Y176" s="6"/>
    </row>
    <row r="177" spans="22:25" ht="15.75" customHeight="1" x14ac:dyDescent="0.2">
      <c r="V177" s="5"/>
      <c r="W177" s="5"/>
      <c r="X177" s="6"/>
      <c r="Y177" s="6"/>
    </row>
    <row r="178" spans="22:25" ht="15.75" customHeight="1" x14ac:dyDescent="0.2">
      <c r="V178" s="5"/>
      <c r="W178" s="5"/>
      <c r="X178" s="6"/>
      <c r="Y178" s="6"/>
    </row>
    <row r="179" spans="22:25" ht="15.75" customHeight="1" x14ac:dyDescent="0.2">
      <c r="V179" s="5"/>
      <c r="W179" s="5"/>
      <c r="X179" s="6"/>
      <c r="Y179" s="6"/>
    </row>
    <row r="180" spans="22:25" ht="15.75" customHeight="1" x14ac:dyDescent="0.2">
      <c r="V180" s="5"/>
      <c r="W180" s="5"/>
      <c r="X180" s="6"/>
      <c r="Y180" s="6"/>
    </row>
    <row r="181" spans="22:25" ht="15.75" customHeight="1" x14ac:dyDescent="0.2">
      <c r="V181" s="5"/>
      <c r="W181" s="5"/>
      <c r="X181" s="6"/>
      <c r="Y181" s="6"/>
    </row>
    <row r="182" spans="22:25" ht="15.75" customHeight="1" x14ac:dyDescent="0.2">
      <c r="V182" s="5"/>
      <c r="W182" s="5"/>
      <c r="X182" s="6"/>
      <c r="Y182" s="6"/>
    </row>
    <row r="183" spans="22:25" ht="15.75" customHeight="1" x14ac:dyDescent="0.2">
      <c r="V183" s="5"/>
      <c r="W183" s="5"/>
      <c r="X183" s="6"/>
      <c r="Y183" s="6"/>
    </row>
    <row r="184" spans="22:25" ht="15.75" customHeight="1" x14ac:dyDescent="0.2">
      <c r="V184" s="5"/>
      <c r="W184" s="5"/>
      <c r="X184" s="6"/>
      <c r="Y184" s="6"/>
    </row>
    <row r="185" spans="22:25" ht="15.75" customHeight="1" x14ac:dyDescent="0.2">
      <c r="V185" s="5"/>
      <c r="W185" s="5"/>
      <c r="X185" s="6"/>
      <c r="Y185" s="6"/>
    </row>
    <row r="186" spans="22:25" ht="15.75" customHeight="1" x14ac:dyDescent="0.2">
      <c r="V186" s="5"/>
      <c r="W186" s="5"/>
      <c r="X186" s="6"/>
      <c r="Y186" s="6"/>
    </row>
    <row r="187" spans="22:25" ht="15.75" customHeight="1" x14ac:dyDescent="0.2">
      <c r="V187" s="5"/>
      <c r="W187" s="5"/>
      <c r="X187" s="6"/>
      <c r="Y187" s="6"/>
    </row>
    <row r="188" spans="22:25" ht="15.75" customHeight="1" x14ac:dyDescent="0.2">
      <c r="V188" s="5"/>
      <c r="W188" s="5"/>
      <c r="X188" s="6"/>
      <c r="Y188" s="6"/>
    </row>
    <row r="189" spans="22:25" ht="15.75" customHeight="1" x14ac:dyDescent="0.2">
      <c r="V189" s="5"/>
      <c r="W189" s="5"/>
      <c r="X189" s="6"/>
      <c r="Y189" s="6"/>
    </row>
    <row r="190" spans="22:25" ht="15.75" customHeight="1" x14ac:dyDescent="0.2">
      <c r="V190" s="5"/>
      <c r="W190" s="5"/>
      <c r="X190" s="6"/>
      <c r="Y190" s="6"/>
    </row>
    <row r="191" spans="22:25" ht="15.75" customHeight="1" x14ac:dyDescent="0.2">
      <c r="V191" s="5"/>
      <c r="W191" s="5"/>
      <c r="X191" s="6"/>
      <c r="Y191" s="6"/>
    </row>
    <row r="192" spans="22:25" ht="15.75" customHeight="1" x14ac:dyDescent="0.2">
      <c r="V192" s="5"/>
      <c r="W192" s="5"/>
      <c r="X192" s="6"/>
      <c r="Y192" s="6"/>
    </row>
    <row r="193" spans="22:25" ht="15.75" customHeight="1" x14ac:dyDescent="0.2">
      <c r="V193" s="5"/>
      <c r="W193" s="5"/>
      <c r="X193" s="6"/>
      <c r="Y193" s="6"/>
    </row>
    <row r="194" spans="22:25" ht="15.75" customHeight="1" x14ac:dyDescent="0.2">
      <c r="V194" s="5"/>
      <c r="W194" s="5"/>
      <c r="X194" s="6"/>
      <c r="Y194" s="6"/>
    </row>
    <row r="195" spans="22:25" ht="15.75" customHeight="1" x14ac:dyDescent="0.2">
      <c r="V195" s="5"/>
      <c r="W195" s="5"/>
      <c r="X195" s="6"/>
      <c r="Y195" s="6"/>
    </row>
    <row r="196" spans="22:25" ht="15.75" customHeight="1" x14ac:dyDescent="0.2">
      <c r="V196" s="5"/>
      <c r="W196" s="5"/>
      <c r="X196" s="6"/>
      <c r="Y196" s="6"/>
    </row>
    <row r="197" spans="22:25" ht="15.75" customHeight="1" x14ac:dyDescent="0.2">
      <c r="V197" s="5"/>
      <c r="W197" s="5"/>
      <c r="X197" s="6"/>
      <c r="Y197" s="6"/>
    </row>
    <row r="198" spans="22:25" ht="15.75" customHeight="1" x14ac:dyDescent="0.2">
      <c r="V198" s="5"/>
      <c r="W198" s="5"/>
      <c r="X198" s="6"/>
      <c r="Y198" s="6"/>
    </row>
    <row r="199" spans="22:25" ht="15.75" customHeight="1" x14ac:dyDescent="0.2">
      <c r="V199" s="5"/>
      <c r="W199" s="5"/>
      <c r="X199" s="6"/>
      <c r="Y199" s="6"/>
    </row>
    <row r="200" spans="22:25" ht="15.75" customHeight="1" x14ac:dyDescent="0.2">
      <c r="V200" s="5"/>
      <c r="W200" s="5"/>
      <c r="X200" s="6"/>
      <c r="Y200" s="6"/>
    </row>
    <row r="201" spans="22:25" ht="15.75" customHeight="1" x14ac:dyDescent="0.2">
      <c r="V201" s="5"/>
      <c r="W201" s="5"/>
      <c r="X201" s="6"/>
      <c r="Y201" s="6"/>
    </row>
    <row r="202" spans="22:25" ht="15.75" customHeight="1" x14ac:dyDescent="0.2">
      <c r="V202" s="5"/>
      <c r="W202" s="5"/>
      <c r="X202" s="6"/>
      <c r="Y202" s="6"/>
    </row>
    <row r="203" spans="22:25" ht="15.75" customHeight="1" x14ac:dyDescent="0.2">
      <c r="V203" s="5"/>
      <c r="W203" s="5"/>
      <c r="X203" s="6"/>
      <c r="Y203" s="6"/>
    </row>
    <row r="204" spans="22:25" ht="15.75" customHeight="1" x14ac:dyDescent="0.2">
      <c r="V204" s="5"/>
      <c r="W204" s="5"/>
      <c r="X204" s="6"/>
      <c r="Y204" s="6"/>
    </row>
    <row r="205" spans="22:25" ht="15.75" customHeight="1" x14ac:dyDescent="0.2">
      <c r="V205" s="5"/>
      <c r="W205" s="5"/>
      <c r="X205" s="6"/>
      <c r="Y205" s="6"/>
    </row>
    <row r="206" spans="22:25" ht="15.75" customHeight="1" x14ac:dyDescent="0.2">
      <c r="V206" s="5"/>
      <c r="W206" s="5"/>
      <c r="X206" s="6"/>
      <c r="Y206" s="6"/>
    </row>
    <row r="207" spans="22:25" ht="15.75" customHeight="1" x14ac:dyDescent="0.2">
      <c r="V207" s="5"/>
      <c r="W207" s="5"/>
      <c r="X207" s="6"/>
      <c r="Y207" s="6"/>
    </row>
    <row r="208" spans="22:25" ht="15.75" customHeight="1" x14ac:dyDescent="0.2">
      <c r="V208" s="5"/>
      <c r="W208" s="5"/>
      <c r="X208" s="6"/>
      <c r="Y208" s="6"/>
    </row>
    <row r="209" spans="22:25" ht="15.75" customHeight="1" x14ac:dyDescent="0.2">
      <c r="V209" s="5"/>
      <c r="W209" s="5"/>
      <c r="X209" s="6"/>
      <c r="Y209" s="6"/>
    </row>
    <row r="210" spans="22:25" ht="15.75" customHeight="1" x14ac:dyDescent="0.2">
      <c r="V210" s="5"/>
      <c r="W210" s="5"/>
      <c r="X210" s="6"/>
      <c r="Y210" s="6"/>
    </row>
    <row r="211" spans="22:25" ht="15.75" customHeight="1" x14ac:dyDescent="0.2">
      <c r="V211" s="5"/>
      <c r="W211" s="5"/>
      <c r="X211" s="6"/>
      <c r="Y211" s="6"/>
    </row>
    <row r="212" spans="22:25" ht="15.75" customHeight="1" x14ac:dyDescent="0.2">
      <c r="V212" s="5"/>
      <c r="W212" s="5"/>
      <c r="X212" s="6"/>
      <c r="Y212" s="6"/>
    </row>
    <row r="213" spans="22:25" ht="15.75" customHeight="1" x14ac:dyDescent="0.2">
      <c r="V213" s="5"/>
      <c r="W213" s="5"/>
      <c r="X213" s="6"/>
      <c r="Y213" s="6"/>
    </row>
    <row r="214" spans="22:25" ht="15.75" customHeight="1" x14ac:dyDescent="0.2">
      <c r="V214" s="5"/>
      <c r="W214" s="5"/>
      <c r="X214" s="6"/>
      <c r="Y214" s="6"/>
    </row>
    <row r="215" spans="22:25" ht="15.75" customHeight="1" x14ac:dyDescent="0.2">
      <c r="V215" s="5"/>
      <c r="W215" s="5"/>
      <c r="X215" s="6"/>
      <c r="Y215" s="6"/>
    </row>
    <row r="216" spans="22:25" ht="15.75" customHeight="1" x14ac:dyDescent="0.2">
      <c r="V216" s="5"/>
      <c r="W216" s="5"/>
      <c r="X216" s="6"/>
      <c r="Y216" s="6"/>
    </row>
    <row r="217" spans="22:25" ht="15.75" customHeight="1" x14ac:dyDescent="0.2">
      <c r="V217" s="5"/>
      <c r="W217" s="5"/>
      <c r="X217" s="6"/>
      <c r="Y217" s="6"/>
    </row>
    <row r="218" spans="22:25" ht="15.75" customHeight="1" x14ac:dyDescent="0.2">
      <c r="V218" s="5"/>
      <c r="W218" s="5"/>
      <c r="X218" s="6"/>
      <c r="Y218" s="6"/>
    </row>
    <row r="219" spans="22:25" ht="15.75" customHeight="1" x14ac:dyDescent="0.2">
      <c r="V219" s="5"/>
      <c r="W219" s="5"/>
      <c r="X219" s="6"/>
      <c r="Y219" s="6"/>
    </row>
    <row r="220" spans="22:25" ht="15.75" customHeight="1" x14ac:dyDescent="0.2">
      <c r="V220" s="5"/>
      <c r="W220" s="5"/>
      <c r="X220" s="6"/>
      <c r="Y220" s="6"/>
    </row>
    <row r="221" spans="22:25" ht="15.75" customHeight="1" x14ac:dyDescent="0.2">
      <c r="V221" s="5"/>
      <c r="W221" s="5"/>
      <c r="X221" s="6"/>
      <c r="Y221" s="6"/>
    </row>
    <row r="222" spans="22:25" ht="15.75" customHeight="1" x14ac:dyDescent="0.2">
      <c r="V222" s="5"/>
      <c r="W222" s="5"/>
      <c r="X222" s="6"/>
      <c r="Y222" s="6"/>
    </row>
    <row r="223" spans="22:25" ht="15.75" customHeight="1" x14ac:dyDescent="0.2">
      <c r="V223" s="5"/>
      <c r="W223" s="5"/>
      <c r="X223" s="6"/>
      <c r="Y223" s="6"/>
    </row>
    <row r="224" spans="22:25" ht="15.75" customHeight="1" x14ac:dyDescent="0.2">
      <c r="V224" s="5"/>
      <c r="W224" s="5"/>
      <c r="X224" s="6"/>
      <c r="Y224" s="6"/>
    </row>
    <row r="225" spans="22:25" ht="15.75" customHeight="1" x14ac:dyDescent="0.2">
      <c r="V225" s="5"/>
      <c r="W225" s="5"/>
      <c r="X225" s="6"/>
      <c r="Y225" s="6"/>
    </row>
    <row r="226" spans="22:25" ht="15.75" customHeight="1" x14ac:dyDescent="0.2">
      <c r="V226" s="5"/>
      <c r="W226" s="5"/>
      <c r="X226" s="6"/>
      <c r="Y226" s="6"/>
    </row>
    <row r="227" spans="22:25" ht="15.75" customHeight="1" x14ac:dyDescent="0.2">
      <c r="V227" s="5"/>
      <c r="W227" s="5"/>
      <c r="X227" s="6"/>
      <c r="Y227" s="6"/>
    </row>
    <row r="228" spans="22:25" ht="15.75" customHeight="1" x14ac:dyDescent="0.2">
      <c r="V228" s="5"/>
      <c r="W228" s="5"/>
      <c r="X228" s="6"/>
      <c r="Y228" s="6"/>
    </row>
    <row r="229" spans="22:25" ht="15.75" customHeight="1" x14ac:dyDescent="0.2">
      <c r="V229" s="5"/>
      <c r="W229" s="5"/>
      <c r="X229" s="6"/>
      <c r="Y229" s="6"/>
    </row>
    <row r="230" spans="22:25" ht="15.75" customHeight="1" x14ac:dyDescent="0.2">
      <c r="V230" s="5"/>
      <c r="W230" s="5"/>
      <c r="X230" s="6"/>
      <c r="Y230" s="6"/>
    </row>
    <row r="231" spans="22:25" ht="15.75" customHeight="1" x14ac:dyDescent="0.2">
      <c r="V231" s="5"/>
      <c r="W231" s="5"/>
      <c r="X231" s="6"/>
      <c r="Y231" s="6"/>
    </row>
    <row r="232" spans="22:25" ht="15.75" customHeight="1" x14ac:dyDescent="0.2">
      <c r="V232" s="5"/>
      <c r="W232" s="5"/>
      <c r="X232" s="6"/>
      <c r="Y232" s="6"/>
    </row>
    <row r="233" spans="22:25" ht="15.75" customHeight="1" x14ac:dyDescent="0.2">
      <c r="V233" s="5"/>
      <c r="W233" s="5"/>
      <c r="X233" s="6"/>
      <c r="Y233" s="6"/>
    </row>
    <row r="234" spans="22:25" ht="15.75" customHeight="1" x14ac:dyDescent="0.2">
      <c r="V234" s="5"/>
      <c r="W234" s="5"/>
      <c r="X234" s="6"/>
      <c r="Y234" s="6"/>
    </row>
    <row r="235" spans="22:25" ht="15.75" customHeight="1" x14ac:dyDescent="0.2">
      <c r="V235" s="5"/>
      <c r="W235" s="5"/>
      <c r="X235" s="6"/>
      <c r="Y235" s="6"/>
    </row>
    <row r="236" spans="22:25" ht="15.75" customHeight="1" x14ac:dyDescent="0.2">
      <c r="V236" s="5"/>
      <c r="W236" s="5"/>
      <c r="X236" s="6"/>
      <c r="Y236" s="6"/>
    </row>
    <row r="237" spans="22:25" ht="15.75" customHeight="1" x14ac:dyDescent="0.2">
      <c r="V237" s="5"/>
      <c r="W237" s="5"/>
      <c r="X237" s="6"/>
      <c r="Y237" s="6"/>
    </row>
    <row r="238" spans="22:25" ht="15.75" customHeight="1" x14ac:dyDescent="0.2">
      <c r="V238" s="5"/>
      <c r="W238" s="5"/>
      <c r="X238" s="6"/>
      <c r="Y238" s="6"/>
    </row>
    <row r="239" spans="22:25" ht="15.75" customHeight="1" x14ac:dyDescent="0.2">
      <c r="V239" s="5"/>
      <c r="W239" s="5"/>
      <c r="X239" s="6"/>
      <c r="Y239" s="6"/>
    </row>
    <row r="240" spans="22:25" ht="15.75" customHeight="1" x14ac:dyDescent="0.2">
      <c r="V240" s="5"/>
      <c r="W240" s="5"/>
      <c r="X240" s="6"/>
      <c r="Y240" s="6"/>
    </row>
    <row r="241" spans="22:25" ht="15.75" customHeight="1" x14ac:dyDescent="0.2">
      <c r="V241" s="5"/>
      <c r="W241" s="5"/>
      <c r="X241" s="6"/>
      <c r="Y241" s="6"/>
    </row>
    <row r="242" spans="22:25" ht="15.75" customHeight="1" x14ac:dyDescent="0.2">
      <c r="V242" s="5"/>
      <c r="W242" s="5"/>
      <c r="X242" s="6"/>
      <c r="Y242" s="6"/>
    </row>
    <row r="243" spans="22:25" ht="15.75" customHeight="1" x14ac:dyDescent="0.2">
      <c r="V243" s="5"/>
      <c r="W243" s="5"/>
      <c r="X243" s="6"/>
      <c r="Y243" s="6"/>
    </row>
    <row r="244" spans="22:25" ht="15.75" customHeight="1" x14ac:dyDescent="0.2">
      <c r="V244" s="5"/>
      <c r="W244" s="5"/>
      <c r="X244" s="6"/>
      <c r="Y244" s="6"/>
    </row>
    <row r="245" spans="22:25" ht="15.75" customHeight="1" x14ac:dyDescent="0.2">
      <c r="V245" s="5"/>
      <c r="W245" s="5"/>
      <c r="X245" s="6"/>
      <c r="Y245" s="6"/>
    </row>
    <row r="246" spans="22:25" ht="15.75" customHeight="1" x14ac:dyDescent="0.2">
      <c r="V246" s="5"/>
      <c r="W246" s="5"/>
      <c r="X246" s="6"/>
      <c r="Y246" s="6"/>
    </row>
    <row r="247" spans="22:25" ht="15.75" customHeight="1" x14ac:dyDescent="0.2">
      <c r="V247" s="5"/>
      <c r="W247" s="5"/>
      <c r="X247" s="6"/>
      <c r="Y247" s="6"/>
    </row>
    <row r="248" spans="22:25" ht="15.75" customHeight="1" x14ac:dyDescent="0.2">
      <c r="V248" s="5"/>
      <c r="W248" s="5"/>
      <c r="X248" s="6"/>
      <c r="Y248" s="6"/>
    </row>
    <row r="249" spans="22:25" ht="15.75" customHeight="1" x14ac:dyDescent="0.2">
      <c r="V249" s="5"/>
      <c r="W249" s="5"/>
      <c r="X249" s="6"/>
      <c r="Y249" s="6"/>
    </row>
    <row r="250" spans="22:25" ht="15.75" customHeight="1" x14ac:dyDescent="0.2">
      <c r="V250" s="5"/>
      <c r="W250" s="5"/>
      <c r="X250" s="6"/>
      <c r="Y250" s="6"/>
    </row>
    <row r="251" spans="22:25" ht="15.75" customHeight="1" x14ac:dyDescent="0.2">
      <c r="V251" s="5"/>
      <c r="W251" s="5"/>
      <c r="X251" s="6"/>
      <c r="Y251" s="6"/>
    </row>
    <row r="252" spans="22:25" ht="15.75" customHeight="1" x14ac:dyDescent="0.2">
      <c r="V252" s="5"/>
      <c r="W252" s="5"/>
      <c r="X252" s="6"/>
      <c r="Y252" s="6"/>
    </row>
    <row r="253" spans="22:25" ht="15.75" customHeight="1" x14ac:dyDescent="0.2">
      <c r="V253" s="5"/>
      <c r="W253" s="5"/>
      <c r="X253" s="6"/>
      <c r="Y253" s="6"/>
    </row>
    <row r="254" spans="22:25" ht="15.75" customHeight="1" x14ac:dyDescent="0.2">
      <c r="V254" s="5"/>
      <c r="W254" s="5"/>
      <c r="X254" s="6"/>
      <c r="Y254" s="6"/>
    </row>
    <row r="255" spans="22:25" ht="15.75" customHeight="1" x14ac:dyDescent="0.2">
      <c r="V255" s="5"/>
      <c r="W255" s="5"/>
      <c r="X255" s="6"/>
      <c r="Y255" s="6"/>
    </row>
    <row r="256" spans="22:25" ht="15.75" customHeight="1" x14ac:dyDescent="0.2">
      <c r="V256" s="5"/>
      <c r="W256" s="5"/>
      <c r="X256" s="6"/>
      <c r="Y256" s="6"/>
    </row>
    <row r="257" spans="22:25" ht="15.75" customHeight="1" x14ac:dyDescent="0.2">
      <c r="V257" s="5"/>
      <c r="W257" s="5"/>
      <c r="X257" s="6"/>
      <c r="Y257" s="6"/>
    </row>
    <row r="258" spans="22:25" ht="15.75" customHeight="1" x14ac:dyDescent="0.2">
      <c r="V258" s="5"/>
      <c r="W258" s="5"/>
      <c r="X258" s="6"/>
      <c r="Y258" s="6"/>
    </row>
    <row r="259" spans="22:25" ht="15.75" customHeight="1" x14ac:dyDescent="0.2">
      <c r="V259" s="5"/>
      <c r="W259" s="5"/>
      <c r="X259" s="6"/>
      <c r="Y259" s="6"/>
    </row>
    <row r="260" spans="22:25" ht="15.75" customHeight="1" x14ac:dyDescent="0.2">
      <c r="V260" s="5"/>
      <c r="W260" s="5"/>
      <c r="X260" s="6"/>
      <c r="Y260" s="6"/>
    </row>
    <row r="261" spans="22:25" ht="15.75" customHeight="1" x14ac:dyDescent="0.2">
      <c r="V261" s="5"/>
      <c r="W261" s="5"/>
      <c r="X261" s="6"/>
      <c r="Y261" s="6"/>
    </row>
    <row r="262" spans="22:25" ht="15.75" customHeight="1" x14ac:dyDescent="0.2">
      <c r="V262" s="5"/>
      <c r="W262" s="5"/>
      <c r="X262" s="6"/>
      <c r="Y262" s="6"/>
    </row>
    <row r="263" spans="22:25" ht="15.75" customHeight="1" x14ac:dyDescent="0.2">
      <c r="V263" s="5"/>
      <c r="W263" s="5"/>
      <c r="X263" s="6"/>
      <c r="Y263" s="6"/>
    </row>
    <row r="264" spans="22:25" ht="15.75" customHeight="1" x14ac:dyDescent="0.2">
      <c r="V264" s="5"/>
      <c r="W264" s="5"/>
      <c r="X264" s="6"/>
      <c r="Y264" s="6"/>
    </row>
    <row r="265" spans="22:25" ht="15.75" customHeight="1" x14ac:dyDescent="0.2">
      <c r="V265" s="5"/>
      <c r="W265" s="5"/>
      <c r="X265" s="6"/>
      <c r="Y265" s="6"/>
    </row>
    <row r="266" spans="22:25" ht="15.75" customHeight="1" x14ac:dyDescent="0.2">
      <c r="V266" s="5"/>
      <c r="W266" s="5"/>
      <c r="X266" s="6"/>
      <c r="Y266" s="6"/>
    </row>
    <row r="267" spans="22:25" ht="15.75" customHeight="1" x14ac:dyDescent="0.2">
      <c r="V267" s="5"/>
      <c r="W267" s="5"/>
      <c r="X267" s="6"/>
      <c r="Y267" s="6"/>
    </row>
    <row r="268" spans="22:25" ht="15.75" customHeight="1" x14ac:dyDescent="0.2">
      <c r="V268" s="5"/>
      <c r="W268" s="5"/>
      <c r="X268" s="6"/>
      <c r="Y268" s="6"/>
    </row>
    <row r="269" spans="22:25" ht="15.75" customHeight="1" x14ac:dyDescent="0.2">
      <c r="V269" s="5"/>
      <c r="W269" s="5"/>
      <c r="X269" s="6"/>
      <c r="Y269" s="6"/>
    </row>
    <row r="270" spans="22:25" ht="15.75" customHeight="1" x14ac:dyDescent="0.2">
      <c r="V270" s="5"/>
      <c r="W270" s="5"/>
      <c r="X270" s="6"/>
      <c r="Y270" s="6"/>
    </row>
    <row r="271" spans="22:25" ht="15.75" customHeight="1" x14ac:dyDescent="0.2">
      <c r="V271" s="5"/>
      <c r="W271" s="5"/>
      <c r="X271" s="6"/>
      <c r="Y271" s="6"/>
    </row>
    <row r="272" spans="22:25" ht="15.75" customHeight="1" x14ac:dyDescent="0.2">
      <c r="V272" s="5"/>
      <c r="W272" s="5"/>
      <c r="X272" s="6"/>
      <c r="Y272" s="6"/>
    </row>
    <row r="273" spans="22:25" ht="15.75" customHeight="1" x14ac:dyDescent="0.2">
      <c r="V273" s="5"/>
      <c r="W273" s="5"/>
      <c r="X273" s="6"/>
      <c r="Y273" s="6"/>
    </row>
    <row r="274" spans="22:25" ht="15.75" customHeight="1" x14ac:dyDescent="0.2">
      <c r="V274" s="5"/>
      <c r="W274" s="5"/>
      <c r="X274" s="6"/>
      <c r="Y274" s="6"/>
    </row>
    <row r="275" spans="22:25" ht="15.75" customHeight="1" x14ac:dyDescent="0.2">
      <c r="V275" s="5"/>
      <c r="W275" s="5"/>
      <c r="X275" s="6"/>
      <c r="Y275" s="6"/>
    </row>
    <row r="276" spans="22:25" ht="15.75" customHeight="1" x14ac:dyDescent="0.2">
      <c r="V276" s="5"/>
      <c r="W276" s="5"/>
      <c r="X276" s="6"/>
      <c r="Y276" s="6"/>
    </row>
    <row r="277" spans="22:25" ht="15.75" customHeight="1" x14ac:dyDescent="0.2">
      <c r="V277" s="5"/>
      <c r="W277" s="5"/>
      <c r="X277" s="6"/>
      <c r="Y277" s="6"/>
    </row>
    <row r="278" spans="22:25" ht="15.75" customHeight="1" x14ac:dyDescent="0.2">
      <c r="V278" s="5"/>
      <c r="W278" s="5"/>
      <c r="X278" s="6"/>
      <c r="Y278" s="6"/>
    </row>
    <row r="279" spans="22:25" ht="15.75" customHeight="1" x14ac:dyDescent="0.2">
      <c r="V279" s="5"/>
      <c r="W279" s="5"/>
      <c r="X279" s="6"/>
      <c r="Y279" s="6"/>
    </row>
    <row r="280" spans="22:25" ht="15.75" customHeight="1" x14ac:dyDescent="0.2">
      <c r="V280" s="5"/>
      <c r="W280" s="5"/>
      <c r="X280" s="6"/>
      <c r="Y280" s="6"/>
    </row>
    <row r="281" spans="22:25" ht="15.75" customHeight="1" x14ac:dyDescent="0.2">
      <c r="V281" s="5"/>
      <c r="W281" s="5"/>
      <c r="X281" s="6"/>
      <c r="Y281" s="6"/>
    </row>
    <row r="282" spans="22:25" ht="15.75" customHeight="1" x14ac:dyDescent="0.2">
      <c r="V282" s="5"/>
      <c r="W282" s="5"/>
      <c r="X282" s="6"/>
      <c r="Y282" s="6"/>
    </row>
    <row r="283" spans="22:25" ht="15.75" customHeight="1" x14ac:dyDescent="0.2">
      <c r="V283" s="5"/>
      <c r="W283" s="5"/>
      <c r="X283" s="6"/>
      <c r="Y283" s="6"/>
    </row>
    <row r="284" spans="22:25" ht="15.75" customHeight="1" x14ac:dyDescent="0.2">
      <c r="V284" s="5"/>
      <c r="W284" s="5"/>
      <c r="X284" s="6"/>
      <c r="Y284" s="6"/>
    </row>
    <row r="285" spans="22:25" ht="15.75" customHeight="1" x14ac:dyDescent="0.2">
      <c r="V285" s="5"/>
      <c r="W285" s="5"/>
      <c r="X285" s="6"/>
      <c r="Y285" s="6"/>
    </row>
    <row r="286" spans="22:25" ht="15.75" customHeight="1" x14ac:dyDescent="0.2">
      <c r="V286" s="5"/>
      <c r="W286" s="5"/>
      <c r="X286" s="6"/>
      <c r="Y286" s="6"/>
    </row>
    <row r="287" spans="22:25" ht="15.75" customHeight="1" x14ac:dyDescent="0.2">
      <c r="V287" s="5"/>
      <c r="W287" s="5"/>
      <c r="X287" s="6"/>
      <c r="Y287" s="6"/>
    </row>
    <row r="288" spans="22:25" ht="15.75" customHeight="1" x14ac:dyDescent="0.2">
      <c r="V288" s="5"/>
      <c r="W288" s="5"/>
      <c r="X288" s="6"/>
      <c r="Y288" s="6"/>
    </row>
    <row r="289" spans="22:25" ht="15.75" customHeight="1" x14ac:dyDescent="0.2">
      <c r="V289" s="5"/>
      <c r="W289" s="5"/>
      <c r="X289" s="6"/>
      <c r="Y289" s="6"/>
    </row>
    <row r="290" spans="22:25" ht="15.75" customHeight="1" x14ac:dyDescent="0.2">
      <c r="V290" s="5"/>
      <c r="W290" s="5"/>
      <c r="X290" s="6"/>
      <c r="Y290" s="6"/>
    </row>
    <row r="291" spans="22:25" ht="15.75" customHeight="1" x14ac:dyDescent="0.2">
      <c r="V291" s="5"/>
      <c r="W291" s="5"/>
      <c r="X291" s="6"/>
      <c r="Y291" s="6"/>
    </row>
    <row r="292" spans="22:25" ht="15.75" customHeight="1" x14ac:dyDescent="0.2">
      <c r="V292" s="5"/>
      <c r="W292" s="5"/>
      <c r="X292" s="6"/>
      <c r="Y292" s="6"/>
    </row>
    <row r="293" spans="22:25" ht="15.75" customHeight="1" x14ac:dyDescent="0.2">
      <c r="V293" s="5"/>
      <c r="W293" s="5"/>
      <c r="X293" s="6"/>
      <c r="Y293" s="6"/>
    </row>
    <row r="294" spans="22:25" ht="15.75" customHeight="1" x14ac:dyDescent="0.2">
      <c r="V294" s="5"/>
      <c r="W294" s="5"/>
      <c r="X294" s="6"/>
      <c r="Y294" s="6"/>
    </row>
    <row r="295" spans="22:25" ht="15.75" customHeight="1" x14ac:dyDescent="0.2">
      <c r="V295" s="5"/>
      <c r="W295" s="5"/>
      <c r="X295" s="6"/>
      <c r="Y295" s="6"/>
    </row>
    <row r="296" spans="22:25" ht="15.75" customHeight="1" x14ac:dyDescent="0.2">
      <c r="V296" s="5"/>
      <c r="W296" s="5"/>
      <c r="X296" s="6"/>
      <c r="Y296" s="6"/>
    </row>
    <row r="297" spans="22:25" ht="15.75" customHeight="1" x14ac:dyDescent="0.2">
      <c r="V297" s="5"/>
      <c r="W297" s="5"/>
      <c r="X297" s="6"/>
      <c r="Y297" s="6"/>
    </row>
    <row r="298" spans="22:25" ht="15.75" customHeight="1" x14ac:dyDescent="0.2">
      <c r="V298" s="5"/>
      <c r="W298" s="5"/>
      <c r="X298" s="6"/>
      <c r="Y298" s="6"/>
    </row>
    <row r="299" spans="22:25" ht="15.75" customHeight="1" x14ac:dyDescent="0.2">
      <c r="V299" s="5"/>
      <c r="W299" s="5"/>
      <c r="X299" s="6"/>
      <c r="Y299" s="6"/>
    </row>
    <row r="300" spans="22:25" ht="15.75" customHeight="1" x14ac:dyDescent="0.2">
      <c r="V300" s="5"/>
      <c r="W300" s="5"/>
      <c r="X300" s="6"/>
      <c r="Y300" s="6"/>
    </row>
    <row r="301" spans="22:25" ht="15.75" customHeight="1" x14ac:dyDescent="0.2">
      <c r="V301" s="5"/>
      <c r="W301" s="5"/>
      <c r="X301" s="6"/>
      <c r="Y301" s="6"/>
    </row>
    <row r="302" spans="22:25" ht="15.75" customHeight="1" x14ac:dyDescent="0.2">
      <c r="V302" s="5"/>
      <c r="W302" s="5"/>
      <c r="X302" s="6"/>
      <c r="Y302" s="6"/>
    </row>
    <row r="303" spans="22:25" ht="15.75" customHeight="1" x14ac:dyDescent="0.2">
      <c r="V303" s="5"/>
      <c r="W303" s="5"/>
      <c r="X303" s="6"/>
      <c r="Y303" s="6"/>
    </row>
    <row r="304" spans="22:25" ht="15.75" customHeight="1" x14ac:dyDescent="0.2">
      <c r="V304" s="5"/>
      <c r="W304" s="5"/>
      <c r="X304" s="6"/>
      <c r="Y304" s="6"/>
    </row>
    <row r="305" spans="22:25" ht="15.75" customHeight="1" x14ac:dyDescent="0.2">
      <c r="V305" s="5"/>
      <c r="W305" s="5"/>
      <c r="X305" s="6"/>
      <c r="Y305" s="6"/>
    </row>
    <row r="306" spans="22:25" ht="15.75" customHeight="1" x14ac:dyDescent="0.2">
      <c r="V306" s="5"/>
      <c r="W306" s="5"/>
      <c r="X306" s="6"/>
      <c r="Y306" s="6"/>
    </row>
    <row r="307" spans="22:25" ht="15.75" customHeight="1" x14ac:dyDescent="0.2">
      <c r="V307" s="5"/>
      <c r="W307" s="5"/>
      <c r="X307" s="6"/>
      <c r="Y307" s="6"/>
    </row>
    <row r="308" spans="22:25" ht="15.75" customHeight="1" x14ac:dyDescent="0.2">
      <c r="V308" s="5"/>
      <c r="W308" s="5"/>
      <c r="X308" s="6"/>
      <c r="Y308" s="6"/>
    </row>
    <row r="309" spans="22:25" ht="15.75" customHeight="1" x14ac:dyDescent="0.2">
      <c r="V309" s="5"/>
      <c r="W309" s="5"/>
      <c r="X309" s="6"/>
      <c r="Y309" s="6"/>
    </row>
    <row r="310" spans="22:25" ht="15.75" customHeight="1" x14ac:dyDescent="0.2">
      <c r="V310" s="5"/>
      <c r="W310" s="5"/>
      <c r="X310" s="6"/>
      <c r="Y310" s="5"/>
    </row>
    <row r="311" spans="22:25" ht="15.75" customHeight="1" x14ac:dyDescent="0.2">
      <c r="V311" s="5"/>
      <c r="W311" s="5"/>
      <c r="X311" s="6"/>
      <c r="Y311" s="5"/>
    </row>
    <row r="312" spans="22:25" ht="15.75" customHeight="1" x14ac:dyDescent="0.2">
      <c r="V312" s="5"/>
      <c r="W312" s="5"/>
      <c r="X312" s="5"/>
      <c r="Y312" s="5"/>
    </row>
    <row r="313" spans="22:25" ht="15.75" customHeight="1" x14ac:dyDescent="0.2">
      <c r="V313" s="5"/>
      <c r="W313" s="5"/>
      <c r="X313" s="5"/>
      <c r="Y313" s="5"/>
    </row>
    <row r="314" spans="22:25" ht="15.75" customHeight="1" x14ac:dyDescent="0.2">
      <c r="V314" s="5"/>
      <c r="W314" s="5"/>
      <c r="X314" s="5"/>
      <c r="Y314" s="5"/>
    </row>
    <row r="315" spans="22:25" ht="15.75" customHeight="1" x14ac:dyDescent="0.2">
      <c r="V315" s="5"/>
      <c r="W315" s="5"/>
      <c r="X315" s="5"/>
      <c r="Y315" s="5"/>
    </row>
    <row r="316" spans="22:25" ht="15.75" customHeight="1" x14ac:dyDescent="0.2">
      <c r="V316" s="5"/>
      <c r="W316" s="5"/>
      <c r="X316" s="5"/>
      <c r="Y316" s="5"/>
    </row>
    <row r="317" spans="22:25" ht="15.75" customHeight="1" x14ac:dyDescent="0.2">
      <c r="V317" s="5"/>
      <c r="W317" s="5"/>
      <c r="X317" s="5"/>
      <c r="Y317" s="5"/>
    </row>
    <row r="318" spans="22:25" ht="15.75" customHeight="1" x14ac:dyDescent="0.2">
      <c r="V318" s="5"/>
      <c r="W318" s="5"/>
      <c r="X318" s="5"/>
      <c r="Y318" s="5"/>
    </row>
    <row r="319" spans="22:25" ht="15.75" customHeight="1" x14ac:dyDescent="0.2">
      <c r="V319" s="5"/>
      <c r="W319" s="5"/>
      <c r="X319" s="5"/>
      <c r="Y319" s="5"/>
    </row>
    <row r="320" spans="22:25" ht="15.75" customHeight="1" x14ac:dyDescent="0.2">
      <c r="V320" s="5"/>
      <c r="W320" s="5"/>
      <c r="X320" s="5"/>
      <c r="Y320" s="5"/>
    </row>
    <row r="321" spans="22:26" ht="15.75" customHeight="1" x14ac:dyDescent="0.2">
      <c r="V321" s="5"/>
      <c r="W321" s="5"/>
      <c r="X321" s="5"/>
      <c r="Y321" s="5"/>
    </row>
    <row r="322" spans="22:26" ht="15.75" customHeight="1" x14ac:dyDescent="0.2">
      <c r="V322" s="5"/>
      <c r="X322" s="5"/>
      <c r="Y322" s="5"/>
    </row>
    <row r="323" spans="22:26" ht="15.75" customHeight="1" x14ac:dyDescent="0.2">
      <c r="V323" s="5"/>
      <c r="X323" s="5"/>
      <c r="Y323" s="5"/>
    </row>
    <row r="324" spans="22:26" ht="15.75" customHeight="1" x14ac:dyDescent="0.2">
      <c r="X324" s="5"/>
      <c r="Y324" s="5"/>
    </row>
    <row r="325" spans="22:26" ht="15.75" customHeight="1" x14ac:dyDescent="0.2">
      <c r="X325" s="5"/>
      <c r="Y325" s="5"/>
    </row>
    <row r="326" spans="22:26" ht="15.75" customHeight="1" x14ac:dyDescent="0.2">
      <c r="X326" s="5"/>
      <c r="Y326" s="5"/>
    </row>
    <row r="327" spans="22:26" ht="15.75" customHeight="1" x14ac:dyDescent="0.2">
      <c r="X327" s="5"/>
      <c r="Y327" s="5"/>
    </row>
    <row r="328" spans="22:26" ht="15.75" customHeight="1" x14ac:dyDescent="0.2">
      <c r="X328" s="5"/>
      <c r="Y328" s="5"/>
    </row>
    <row r="329" spans="22:26" ht="15.75" customHeight="1" x14ac:dyDescent="0.2">
      <c r="X329" s="5"/>
      <c r="Y329" s="5"/>
    </row>
    <row r="330" spans="22:26" ht="15.75" customHeight="1" x14ac:dyDescent="0.2">
      <c r="X330" s="5"/>
      <c r="Y330" s="5"/>
      <c r="Z330" s="6"/>
    </row>
    <row r="331" spans="22:26" ht="15.75" customHeight="1" x14ac:dyDescent="0.2">
      <c r="X331" s="5"/>
      <c r="Y331" s="5"/>
      <c r="Z331" s="6"/>
    </row>
    <row r="332" spans="22:26" ht="15.75" customHeight="1" x14ac:dyDescent="0.2">
      <c r="X332" s="5"/>
      <c r="Y332" s="5"/>
      <c r="Z332" s="6"/>
    </row>
    <row r="333" spans="22:26" ht="15.75" customHeight="1" x14ac:dyDescent="0.2">
      <c r="X333" s="5"/>
      <c r="Y333" s="5"/>
      <c r="Z333" s="6"/>
    </row>
    <row r="334" spans="22:26" ht="15.75" customHeight="1" x14ac:dyDescent="0.2">
      <c r="X334" s="5"/>
      <c r="Y334" s="5"/>
      <c r="Z334" s="6"/>
    </row>
    <row r="335" spans="22:26" ht="15.75" customHeight="1" x14ac:dyDescent="0.2">
      <c r="X335" s="5"/>
      <c r="Y335" s="5"/>
      <c r="Z335" s="6"/>
    </row>
    <row r="336" spans="22:26" ht="15.75" customHeight="1" x14ac:dyDescent="0.2">
      <c r="X336" s="5"/>
      <c r="Y336" s="5"/>
      <c r="Z336" s="6"/>
    </row>
    <row r="337" spans="24:26" ht="15.75" customHeight="1" x14ac:dyDescent="0.2">
      <c r="X337" s="5"/>
      <c r="Y337" s="5"/>
      <c r="Z337" s="6"/>
    </row>
    <row r="338" spans="24:26" ht="15.75" customHeight="1" x14ac:dyDescent="0.2">
      <c r="X338" s="5"/>
      <c r="Y338" s="5"/>
      <c r="Z338" s="6"/>
    </row>
    <row r="339" spans="24:26" ht="15.75" customHeight="1" x14ac:dyDescent="0.2">
      <c r="X339" s="5"/>
      <c r="Y339" s="5"/>
      <c r="Z339" s="6"/>
    </row>
    <row r="340" spans="24:26" ht="15.75" customHeight="1" x14ac:dyDescent="0.2">
      <c r="X340" s="5"/>
      <c r="Y340" s="5"/>
      <c r="Z340" s="6"/>
    </row>
    <row r="341" spans="24:26" ht="15.75" customHeight="1" x14ac:dyDescent="0.2">
      <c r="X341" s="5"/>
      <c r="Y341" s="5"/>
      <c r="Z341" s="6"/>
    </row>
    <row r="342" spans="24:26" ht="15.75" customHeight="1" x14ac:dyDescent="0.2">
      <c r="X342" s="5"/>
      <c r="Y342" s="5"/>
      <c r="Z342" s="6"/>
    </row>
    <row r="343" spans="24:26" ht="15.75" customHeight="1" x14ac:dyDescent="0.2">
      <c r="X343" s="5"/>
      <c r="Y343" s="5"/>
      <c r="Z343" s="6"/>
    </row>
    <row r="344" spans="24:26" ht="15.75" customHeight="1" x14ac:dyDescent="0.2">
      <c r="X344" s="5"/>
      <c r="Y344" s="5"/>
      <c r="Z344" s="6"/>
    </row>
    <row r="345" spans="24:26" ht="15.75" customHeight="1" x14ac:dyDescent="0.2">
      <c r="X345" s="5"/>
      <c r="Y345" s="5"/>
      <c r="Z345" s="6"/>
    </row>
    <row r="346" spans="24:26" ht="15.75" customHeight="1" x14ac:dyDescent="0.2">
      <c r="X346" s="5"/>
      <c r="Y346" s="5"/>
      <c r="Z346" s="6"/>
    </row>
    <row r="347" spans="24:26" ht="15.75" customHeight="1" x14ac:dyDescent="0.2">
      <c r="X347" s="5"/>
      <c r="Y347" s="5"/>
      <c r="Z347" s="6"/>
    </row>
    <row r="348" spans="24:26" ht="15.75" customHeight="1" x14ac:dyDescent="0.2">
      <c r="X348" s="5"/>
      <c r="Y348" s="5"/>
      <c r="Z348" s="6"/>
    </row>
    <row r="349" spans="24:26" ht="15.75" customHeight="1" x14ac:dyDescent="0.2">
      <c r="X349" s="5"/>
      <c r="Y349" s="5"/>
      <c r="Z349" s="6"/>
    </row>
    <row r="350" spans="24:26" ht="15.75" customHeight="1" x14ac:dyDescent="0.2">
      <c r="X350" s="5"/>
      <c r="Y350" s="5"/>
      <c r="Z350" s="6"/>
    </row>
    <row r="351" spans="24:26" ht="15.75" customHeight="1" x14ac:dyDescent="0.2">
      <c r="X351" s="5"/>
      <c r="Y351" s="5"/>
      <c r="Z351" s="6"/>
    </row>
    <row r="352" spans="24:26" ht="15.75" customHeight="1" x14ac:dyDescent="0.2">
      <c r="X352" s="5"/>
      <c r="Y352" s="5"/>
      <c r="Z352" s="6"/>
    </row>
    <row r="353" spans="24:26" ht="15.75" customHeight="1" x14ac:dyDescent="0.2">
      <c r="X353" s="5"/>
      <c r="Y353" s="5"/>
      <c r="Z353" s="6"/>
    </row>
    <row r="354" spans="24:26" ht="15.75" customHeight="1" x14ac:dyDescent="0.2">
      <c r="X354" s="5"/>
      <c r="Y354" s="5"/>
      <c r="Z354" s="6"/>
    </row>
    <row r="355" spans="24:26" ht="15.75" customHeight="1" x14ac:dyDescent="0.2">
      <c r="X355" s="5"/>
      <c r="Y355" s="5"/>
      <c r="Z355" s="6"/>
    </row>
    <row r="356" spans="24:26" ht="15.75" customHeight="1" x14ac:dyDescent="0.2">
      <c r="X356" s="5"/>
      <c r="Y356" s="5"/>
      <c r="Z356" s="6"/>
    </row>
    <row r="357" spans="24:26" ht="15.75" customHeight="1" x14ac:dyDescent="0.2">
      <c r="X357" s="5"/>
      <c r="Y357" s="5"/>
      <c r="Z357" s="6"/>
    </row>
    <row r="358" spans="24:26" ht="15.75" customHeight="1" x14ac:dyDescent="0.2">
      <c r="X358" s="5"/>
      <c r="Y358" s="5"/>
      <c r="Z358" s="6"/>
    </row>
    <row r="359" spans="24:26" ht="15.75" customHeight="1" x14ac:dyDescent="0.2">
      <c r="X359" s="5"/>
      <c r="Y359" s="5"/>
      <c r="Z359" s="6"/>
    </row>
    <row r="360" spans="24:26" ht="15.75" customHeight="1" x14ac:dyDescent="0.2">
      <c r="X360" s="5"/>
      <c r="Y360" s="5"/>
      <c r="Z360" s="6"/>
    </row>
    <row r="361" spans="24:26" ht="15.75" customHeight="1" x14ac:dyDescent="0.2">
      <c r="X361" s="5"/>
      <c r="Y361" s="5"/>
      <c r="Z361" s="6"/>
    </row>
    <row r="362" spans="24:26" ht="15.75" customHeight="1" x14ac:dyDescent="0.2">
      <c r="X362" s="5"/>
      <c r="Y362" s="5"/>
      <c r="Z362" s="6"/>
    </row>
    <row r="363" spans="24:26" ht="15.75" customHeight="1" x14ac:dyDescent="0.2">
      <c r="X363" s="5"/>
      <c r="Y363" s="5"/>
      <c r="Z363" s="6"/>
    </row>
    <row r="364" spans="24:26" ht="15.75" customHeight="1" x14ac:dyDescent="0.2">
      <c r="X364" s="5"/>
      <c r="Y364" s="5"/>
      <c r="Z364" s="6"/>
    </row>
    <row r="365" spans="24:26" ht="15.75" customHeight="1" x14ac:dyDescent="0.2">
      <c r="X365" s="5"/>
      <c r="Y365" s="5"/>
      <c r="Z365" s="6"/>
    </row>
    <row r="366" spans="24:26" ht="15.75" customHeight="1" x14ac:dyDescent="0.2">
      <c r="X366" s="5"/>
      <c r="Y366" s="5"/>
      <c r="Z366" s="6"/>
    </row>
    <row r="367" spans="24:26" ht="15.75" customHeight="1" x14ac:dyDescent="0.2">
      <c r="X367" s="5"/>
      <c r="Y367" s="5"/>
      <c r="Z367" s="6"/>
    </row>
    <row r="368" spans="24:26" ht="15.75" customHeight="1" x14ac:dyDescent="0.2">
      <c r="X368" s="5"/>
      <c r="Y368" s="5"/>
      <c r="Z368" s="6"/>
    </row>
    <row r="369" spans="24:26" ht="15.75" customHeight="1" x14ac:dyDescent="0.2">
      <c r="X369" s="5"/>
      <c r="Y369" s="5"/>
      <c r="Z369" s="6"/>
    </row>
    <row r="370" spans="24:26" ht="15.75" customHeight="1" x14ac:dyDescent="0.2">
      <c r="X370" s="5"/>
      <c r="Y370" s="5"/>
      <c r="Z370" s="6"/>
    </row>
    <row r="371" spans="24:26" ht="15.75" customHeight="1" x14ac:dyDescent="0.2">
      <c r="X371" s="5"/>
      <c r="Y371" s="5"/>
      <c r="Z371" s="6"/>
    </row>
    <row r="372" spans="24:26" ht="15.75" customHeight="1" x14ac:dyDescent="0.2">
      <c r="X372" s="5"/>
      <c r="Y372" s="5"/>
      <c r="Z372" s="6"/>
    </row>
    <row r="373" spans="24:26" ht="15.75" customHeight="1" x14ac:dyDescent="0.2">
      <c r="X373" s="5"/>
      <c r="Y373" s="5"/>
      <c r="Z373" s="6"/>
    </row>
    <row r="374" spans="24:26" ht="15.75" customHeight="1" x14ac:dyDescent="0.2">
      <c r="X374" s="5"/>
      <c r="Y374" s="5"/>
      <c r="Z374" s="6"/>
    </row>
    <row r="375" spans="24:26" ht="15.75" customHeight="1" x14ac:dyDescent="0.2">
      <c r="X375" s="5"/>
      <c r="Y375" s="5"/>
      <c r="Z375" s="6"/>
    </row>
    <row r="376" spans="24:26" ht="15.75" customHeight="1" x14ac:dyDescent="0.2">
      <c r="X376" s="5"/>
      <c r="Y376" s="5"/>
      <c r="Z376" s="6"/>
    </row>
    <row r="377" spans="24:26" ht="15.75" customHeight="1" x14ac:dyDescent="0.2">
      <c r="X377" s="5"/>
      <c r="Y377" s="5"/>
      <c r="Z377" s="6"/>
    </row>
    <row r="378" spans="24:26" ht="15.75" customHeight="1" x14ac:dyDescent="0.2">
      <c r="X378" s="5"/>
      <c r="Y378" s="5"/>
      <c r="Z378" s="6"/>
    </row>
    <row r="379" spans="24:26" ht="15.75" customHeight="1" x14ac:dyDescent="0.2">
      <c r="X379" s="5"/>
      <c r="Y379" s="5"/>
      <c r="Z379" s="6"/>
    </row>
    <row r="380" spans="24:26" ht="15.75" customHeight="1" x14ac:dyDescent="0.2">
      <c r="X380" s="5"/>
      <c r="Y380" s="5"/>
      <c r="Z380" s="6"/>
    </row>
    <row r="381" spans="24:26" ht="15.75" customHeight="1" x14ac:dyDescent="0.2">
      <c r="X381" s="5"/>
      <c r="Y381" s="5"/>
      <c r="Z381" s="6"/>
    </row>
    <row r="382" spans="24:26" ht="15.75" customHeight="1" x14ac:dyDescent="0.2">
      <c r="X382" s="5"/>
      <c r="Y382" s="5"/>
      <c r="Z382" s="6"/>
    </row>
    <row r="383" spans="24:26" ht="15.75" customHeight="1" x14ac:dyDescent="0.2">
      <c r="X383" s="5"/>
      <c r="Y383" s="5"/>
      <c r="Z383" s="6"/>
    </row>
    <row r="384" spans="24:26" ht="15.75" customHeight="1" x14ac:dyDescent="0.2">
      <c r="X384" s="5"/>
      <c r="Y384" s="5"/>
      <c r="Z384" s="6"/>
    </row>
    <row r="385" spans="24:26" ht="15.75" customHeight="1" x14ac:dyDescent="0.2">
      <c r="X385" s="5"/>
      <c r="Y385" s="5"/>
      <c r="Z385" s="6"/>
    </row>
    <row r="386" spans="24:26" ht="15.75" customHeight="1" x14ac:dyDescent="0.2">
      <c r="X386" s="5"/>
      <c r="Y386" s="5"/>
      <c r="Z386" s="6"/>
    </row>
    <row r="387" spans="24:26" ht="15.75" customHeight="1" x14ac:dyDescent="0.2">
      <c r="X387" s="5"/>
      <c r="Y387" s="5"/>
      <c r="Z387" s="6"/>
    </row>
    <row r="388" spans="24:26" ht="15.75" customHeight="1" x14ac:dyDescent="0.2">
      <c r="X388" s="5"/>
      <c r="Y388" s="5"/>
      <c r="Z388" s="6"/>
    </row>
    <row r="389" spans="24:26" ht="15.75" customHeight="1" x14ac:dyDescent="0.2">
      <c r="X389" s="5"/>
      <c r="Y389" s="5"/>
      <c r="Z389" s="6"/>
    </row>
    <row r="390" spans="24:26" ht="15.75" customHeight="1" x14ac:dyDescent="0.2">
      <c r="X390" s="5"/>
      <c r="Y390" s="5"/>
      <c r="Z390" s="6"/>
    </row>
    <row r="391" spans="24:26" ht="15.75" customHeight="1" x14ac:dyDescent="0.2">
      <c r="X391" s="5"/>
      <c r="Y391" s="5"/>
      <c r="Z391" s="6"/>
    </row>
    <row r="392" spans="24:26" ht="15.75" customHeight="1" x14ac:dyDescent="0.2">
      <c r="X392" s="5"/>
      <c r="Y392" s="5"/>
      <c r="Z392" s="6"/>
    </row>
    <row r="393" spans="24:26" ht="15.75" customHeight="1" x14ac:dyDescent="0.2">
      <c r="X393" s="5"/>
      <c r="Y393" s="5"/>
      <c r="Z393" s="6"/>
    </row>
    <row r="394" spans="24:26" ht="15.75" customHeight="1" x14ac:dyDescent="0.2">
      <c r="X394" s="5"/>
      <c r="Y394" s="5"/>
      <c r="Z394" s="6"/>
    </row>
    <row r="395" spans="24:26" ht="15.75" customHeight="1" x14ac:dyDescent="0.2">
      <c r="X395" s="5"/>
      <c r="Y395" s="5"/>
      <c r="Z395" s="6"/>
    </row>
    <row r="396" spans="24:26" ht="15.75" customHeight="1" x14ac:dyDescent="0.2">
      <c r="X396" s="5"/>
      <c r="Y396" s="5"/>
      <c r="Z396" s="6"/>
    </row>
    <row r="397" spans="24:26" ht="15.75" customHeight="1" x14ac:dyDescent="0.2">
      <c r="X397" s="5"/>
      <c r="Y397" s="5"/>
      <c r="Z397" s="6"/>
    </row>
    <row r="398" spans="24:26" ht="15.75" customHeight="1" x14ac:dyDescent="0.2">
      <c r="X398" s="5"/>
      <c r="Y398" s="5"/>
      <c r="Z398" s="6"/>
    </row>
    <row r="399" spans="24:26" ht="15.75" customHeight="1" x14ac:dyDescent="0.2">
      <c r="X399" s="5"/>
      <c r="Y399" s="5"/>
      <c r="Z399" s="6"/>
    </row>
    <row r="400" spans="24:26" ht="15.75" customHeight="1" x14ac:dyDescent="0.2">
      <c r="X400" s="5"/>
      <c r="Y400" s="5"/>
      <c r="Z400" s="6"/>
    </row>
    <row r="401" spans="24:26" ht="15.75" customHeight="1" x14ac:dyDescent="0.2">
      <c r="X401" s="5"/>
      <c r="Y401" s="5"/>
      <c r="Z401" s="6"/>
    </row>
    <row r="402" spans="24:26" ht="15.75" customHeight="1" x14ac:dyDescent="0.2">
      <c r="X402" s="5"/>
      <c r="Y402" s="5"/>
      <c r="Z402" s="6"/>
    </row>
    <row r="403" spans="24:26" ht="15.75" customHeight="1" x14ac:dyDescent="0.2">
      <c r="X403" s="5"/>
      <c r="Y403" s="5"/>
      <c r="Z403" s="6"/>
    </row>
    <row r="404" spans="24:26" ht="15.75" customHeight="1" x14ac:dyDescent="0.2">
      <c r="X404" s="5"/>
      <c r="Y404" s="5"/>
      <c r="Z404" s="6"/>
    </row>
    <row r="405" spans="24:26" ht="15.75" customHeight="1" x14ac:dyDescent="0.2">
      <c r="X405" s="5"/>
      <c r="Y405" s="5"/>
      <c r="Z405" s="6"/>
    </row>
    <row r="406" spans="24:26" ht="15.75" customHeight="1" x14ac:dyDescent="0.2">
      <c r="X406" s="5"/>
      <c r="Y406" s="5"/>
      <c r="Z406" s="6"/>
    </row>
    <row r="407" spans="24:26" ht="15.75" customHeight="1" x14ac:dyDescent="0.2">
      <c r="X407" s="5"/>
      <c r="Y407" s="5"/>
      <c r="Z407" s="6"/>
    </row>
    <row r="408" spans="24:26" ht="15.75" customHeight="1" x14ac:dyDescent="0.2">
      <c r="X408" s="5"/>
      <c r="Y408" s="5"/>
      <c r="Z408" s="6"/>
    </row>
    <row r="409" spans="24:26" ht="15.75" customHeight="1" x14ac:dyDescent="0.2">
      <c r="X409" s="5"/>
      <c r="Y409" s="5"/>
      <c r="Z409" s="6"/>
    </row>
    <row r="410" spans="24:26" ht="15.75" customHeight="1" x14ac:dyDescent="0.2">
      <c r="X410" s="5"/>
      <c r="Y410" s="5"/>
      <c r="Z410" s="6"/>
    </row>
    <row r="411" spans="24:26" ht="15.75" customHeight="1" x14ac:dyDescent="0.2">
      <c r="X411" s="5"/>
      <c r="Y411" s="5"/>
      <c r="Z411" s="6"/>
    </row>
    <row r="412" spans="24:26" ht="15.75" customHeight="1" x14ac:dyDescent="0.2">
      <c r="X412" s="5"/>
      <c r="Y412" s="5"/>
      <c r="Z412" s="6"/>
    </row>
    <row r="413" spans="24:26" ht="15.75" customHeight="1" x14ac:dyDescent="0.2">
      <c r="X413" s="5"/>
      <c r="Y413" s="5"/>
      <c r="Z413" s="6"/>
    </row>
    <row r="414" spans="24:26" ht="15.75" customHeight="1" x14ac:dyDescent="0.2">
      <c r="X414" s="5"/>
      <c r="Y414" s="5"/>
      <c r="Z414" s="6"/>
    </row>
    <row r="415" spans="24:26" ht="15.75" customHeight="1" x14ac:dyDescent="0.2">
      <c r="X415" s="5"/>
      <c r="Y415" s="5"/>
      <c r="Z415" s="6"/>
    </row>
    <row r="416" spans="24:26" ht="15.75" customHeight="1" x14ac:dyDescent="0.2">
      <c r="X416" s="5"/>
      <c r="Y416" s="5"/>
      <c r="Z416" s="6"/>
    </row>
    <row r="417" spans="24:26" ht="15.75" customHeight="1" x14ac:dyDescent="0.2">
      <c r="X417" s="5"/>
      <c r="Y417" s="5"/>
      <c r="Z417" s="6"/>
    </row>
    <row r="418" spans="24:26" ht="15.75" customHeight="1" x14ac:dyDescent="0.2">
      <c r="X418" s="5"/>
      <c r="Y418" s="5"/>
      <c r="Z418" s="6"/>
    </row>
    <row r="419" spans="24:26" ht="15.75" customHeight="1" x14ac:dyDescent="0.2">
      <c r="X419" s="5"/>
      <c r="Y419" s="5"/>
      <c r="Z419" s="6"/>
    </row>
    <row r="420" spans="24:26" ht="15.75" customHeight="1" x14ac:dyDescent="0.2">
      <c r="X420" s="5"/>
      <c r="Y420" s="5"/>
      <c r="Z420" s="6"/>
    </row>
    <row r="421" spans="24:26" ht="15.75" customHeight="1" x14ac:dyDescent="0.2">
      <c r="X421" s="5"/>
      <c r="Y421" s="5"/>
      <c r="Z421" s="6"/>
    </row>
    <row r="422" spans="24:26" ht="15.75" customHeight="1" x14ac:dyDescent="0.2">
      <c r="X422" s="5"/>
      <c r="Y422" s="5"/>
      <c r="Z422" s="6"/>
    </row>
    <row r="423" spans="24:26" ht="15.75" customHeight="1" x14ac:dyDescent="0.2">
      <c r="X423" s="5"/>
      <c r="Y423" s="5"/>
      <c r="Z423" s="6"/>
    </row>
    <row r="424" spans="24:26" ht="15.75" customHeight="1" x14ac:dyDescent="0.2">
      <c r="X424" s="5"/>
      <c r="Y424" s="5"/>
      <c r="Z424" s="6"/>
    </row>
    <row r="425" spans="24:26" ht="15.75" customHeight="1" x14ac:dyDescent="0.2">
      <c r="X425" s="5"/>
      <c r="Y425" s="5"/>
      <c r="Z425" s="6"/>
    </row>
    <row r="426" spans="24:26" ht="15.75" customHeight="1" x14ac:dyDescent="0.2">
      <c r="X426" s="5"/>
      <c r="Y426" s="5"/>
      <c r="Z426" s="6"/>
    </row>
    <row r="427" spans="24:26" ht="15.75" customHeight="1" x14ac:dyDescent="0.2">
      <c r="X427" s="5"/>
      <c r="Y427" s="5"/>
      <c r="Z427" s="6"/>
    </row>
    <row r="428" spans="24:26" ht="15.75" customHeight="1" x14ac:dyDescent="0.2">
      <c r="X428" s="5"/>
      <c r="Y428" s="5"/>
      <c r="Z428" s="6"/>
    </row>
    <row r="429" spans="24:26" ht="15.75" customHeight="1" x14ac:dyDescent="0.2">
      <c r="X429" s="5"/>
      <c r="Y429" s="5"/>
      <c r="Z429" s="6"/>
    </row>
    <row r="430" spans="24:26" ht="15.75" customHeight="1" x14ac:dyDescent="0.2">
      <c r="X430" s="5"/>
      <c r="Y430" s="5"/>
      <c r="Z430" s="6"/>
    </row>
    <row r="431" spans="24:26" ht="15.75" customHeight="1" x14ac:dyDescent="0.2">
      <c r="X431" s="5"/>
      <c r="Y431" s="5"/>
      <c r="Z431" s="6"/>
    </row>
    <row r="432" spans="24:26" ht="15.75" customHeight="1" x14ac:dyDescent="0.2">
      <c r="X432" s="5"/>
      <c r="Y432" s="5"/>
      <c r="Z432" s="6"/>
    </row>
    <row r="433" spans="24:26" ht="15.75" customHeight="1" x14ac:dyDescent="0.2">
      <c r="X433" s="5"/>
      <c r="Y433" s="5"/>
      <c r="Z433" s="6"/>
    </row>
    <row r="434" spans="24:26" ht="15.75" customHeight="1" x14ac:dyDescent="0.2">
      <c r="X434" s="5"/>
      <c r="Y434" s="5"/>
      <c r="Z434" s="6"/>
    </row>
    <row r="435" spans="24:26" ht="15.75" customHeight="1" x14ac:dyDescent="0.2">
      <c r="X435" s="5"/>
      <c r="Y435" s="5"/>
      <c r="Z435" s="6"/>
    </row>
    <row r="436" spans="24:26" ht="15.75" customHeight="1" x14ac:dyDescent="0.2">
      <c r="X436" s="5"/>
      <c r="Y436" s="5"/>
      <c r="Z436" s="6"/>
    </row>
    <row r="437" spans="24:26" ht="15.75" customHeight="1" x14ac:dyDescent="0.2">
      <c r="X437" s="5"/>
      <c r="Y437" s="5"/>
      <c r="Z437" s="6"/>
    </row>
    <row r="438" spans="24:26" ht="15.75" customHeight="1" x14ac:dyDescent="0.2">
      <c r="X438" s="5"/>
      <c r="Y438" s="5"/>
      <c r="Z438" s="6"/>
    </row>
    <row r="439" spans="24:26" ht="15.75" customHeight="1" x14ac:dyDescent="0.2">
      <c r="X439" s="5"/>
      <c r="Y439" s="5"/>
      <c r="Z439" s="6"/>
    </row>
    <row r="440" spans="24:26" ht="15.75" customHeight="1" x14ac:dyDescent="0.2">
      <c r="X440" s="5"/>
      <c r="Y440" s="5"/>
      <c r="Z440" s="6"/>
    </row>
    <row r="441" spans="24:26" ht="15.75" customHeight="1" x14ac:dyDescent="0.2">
      <c r="X441" s="5"/>
      <c r="Y441" s="5"/>
      <c r="Z441" s="6"/>
    </row>
    <row r="442" spans="24:26" ht="15.75" customHeight="1" x14ac:dyDescent="0.2">
      <c r="X442" s="5"/>
      <c r="Y442" s="5"/>
      <c r="Z442" s="6"/>
    </row>
    <row r="443" spans="24:26" ht="15.75" customHeight="1" x14ac:dyDescent="0.2">
      <c r="X443" s="5"/>
      <c r="Y443" s="5"/>
      <c r="Z443" s="6"/>
    </row>
    <row r="444" spans="24:26" ht="15.75" customHeight="1" x14ac:dyDescent="0.2">
      <c r="X444" s="5"/>
      <c r="Y444" s="5"/>
      <c r="Z444" s="6"/>
    </row>
    <row r="445" spans="24:26" ht="15.75" customHeight="1" x14ac:dyDescent="0.2">
      <c r="X445" s="5"/>
      <c r="Y445" s="5"/>
      <c r="Z445" s="6"/>
    </row>
    <row r="446" spans="24:26" ht="15.75" customHeight="1" x14ac:dyDescent="0.2">
      <c r="X446" s="5"/>
      <c r="Y446" s="5"/>
      <c r="Z446" s="6"/>
    </row>
    <row r="447" spans="24:26" ht="15.75" customHeight="1" x14ac:dyDescent="0.2">
      <c r="X447" s="5"/>
      <c r="Y447" s="5"/>
      <c r="Z447" s="6"/>
    </row>
    <row r="448" spans="24:26" ht="15.75" customHeight="1" x14ac:dyDescent="0.2">
      <c r="X448" s="5"/>
      <c r="Y448" s="5"/>
      <c r="Z448" s="6"/>
    </row>
    <row r="449" spans="24:26" ht="15.75" customHeight="1" x14ac:dyDescent="0.2">
      <c r="X449" s="5"/>
      <c r="Y449" s="5"/>
      <c r="Z449" s="6"/>
    </row>
    <row r="450" spans="24:26" ht="15.75" customHeight="1" x14ac:dyDescent="0.2">
      <c r="X450" s="5"/>
      <c r="Y450" s="5"/>
      <c r="Z450" s="6"/>
    </row>
    <row r="451" spans="24:26" ht="15.75" customHeight="1" x14ac:dyDescent="0.2">
      <c r="X451" s="5"/>
      <c r="Y451" s="5"/>
      <c r="Z451" s="6"/>
    </row>
    <row r="452" spans="24:26" ht="15.75" customHeight="1" x14ac:dyDescent="0.2">
      <c r="X452" s="5"/>
      <c r="Y452" s="5"/>
      <c r="Z452" s="6"/>
    </row>
    <row r="453" spans="24:26" ht="15.75" customHeight="1" x14ac:dyDescent="0.2">
      <c r="X453" s="5"/>
      <c r="Y453" s="5"/>
      <c r="Z453" s="6"/>
    </row>
    <row r="454" spans="24:26" ht="15.75" customHeight="1" x14ac:dyDescent="0.2">
      <c r="X454" s="5"/>
      <c r="Y454" s="5"/>
      <c r="Z454" s="6"/>
    </row>
    <row r="455" spans="24:26" ht="15.75" customHeight="1" x14ac:dyDescent="0.2">
      <c r="X455" s="5"/>
      <c r="Y455" s="5"/>
      <c r="Z455" s="6"/>
    </row>
    <row r="456" spans="24:26" ht="15.75" customHeight="1" x14ac:dyDescent="0.2">
      <c r="X456" s="5"/>
      <c r="Y456" s="5"/>
      <c r="Z456" s="6"/>
    </row>
    <row r="457" spans="24:26" ht="15.75" customHeight="1" x14ac:dyDescent="0.2">
      <c r="X457" s="5"/>
      <c r="Y457" s="5"/>
      <c r="Z457" s="6"/>
    </row>
    <row r="458" spans="24:26" ht="15.75" customHeight="1" x14ac:dyDescent="0.2">
      <c r="X458" s="5"/>
      <c r="Y458" s="5"/>
      <c r="Z458" s="6"/>
    </row>
    <row r="459" spans="24:26" ht="15.75" customHeight="1" x14ac:dyDescent="0.2">
      <c r="X459" s="5"/>
      <c r="Y459" s="5"/>
      <c r="Z459" s="6"/>
    </row>
    <row r="460" spans="24:26" ht="15.75" customHeight="1" x14ac:dyDescent="0.2">
      <c r="X460" s="5"/>
      <c r="Y460" s="5"/>
      <c r="Z460" s="6"/>
    </row>
    <row r="461" spans="24:26" ht="15.75" customHeight="1" x14ac:dyDescent="0.2">
      <c r="X461" s="5"/>
      <c r="Y461" s="5"/>
      <c r="Z461" s="6"/>
    </row>
    <row r="462" spans="24:26" ht="15.75" customHeight="1" x14ac:dyDescent="0.2">
      <c r="X462" s="5"/>
      <c r="Y462" s="5"/>
      <c r="Z462" s="6"/>
    </row>
    <row r="463" spans="24:26" ht="15.75" customHeight="1" x14ac:dyDescent="0.2">
      <c r="X463" s="5"/>
      <c r="Y463" s="5"/>
      <c r="Z463" s="6"/>
    </row>
    <row r="464" spans="24:26" ht="15.75" customHeight="1" x14ac:dyDescent="0.2">
      <c r="X464" s="5"/>
      <c r="Y464" s="5"/>
      <c r="Z464" s="6"/>
    </row>
    <row r="465" spans="24:26" ht="15.75" customHeight="1" x14ac:dyDescent="0.2">
      <c r="X465" s="5"/>
      <c r="Y465" s="5"/>
      <c r="Z465" s="6"/>
    </row>
    <row r="466" spans="24:26" ht="15.75" customHeight="1" x14ac:dyDescent="0.2">
      <c r="X466" s="5"/>
      <c r="Y466" s="5"/>
      <c r="Z466" s="6"/>
    </row>
    <row r="467" spans="24:26" ht="15.75" customHeight="1" x14ac:dyDescent="0.2">
      <c r="X467" s="5"/>
      <c r="Y467" s="5"/>
      <c r="Z467" s="6"/>
    </row>
    <row r="468" spans="24:26" ht="15.75" customHeight="1" x14ac:dyDescent="0.2">
      <c r="X468" s="5"/>
      <c r="Y468" s="5"/>
      <c r="Z468" s="6"/>
    </row>
    <row r="469" spans="24:26" ht="15.75" customHeight="1" x14ac:dyDescent="0.2">
      <c r="X469" s="5"/>
      <c r="Y469" s="5"/>
      <c r="Z469" s="6"/>
    </row>
    <row r="470" spans="24:26" ht="15.75" customHeight="1" x14ac:dyDescent="0.2">
      <c r="X470" s="5"/>
      <c r="Y470" s="5"/>
      <c r="Z470" s="6"/>
    </row>
    <row r="471" spans="24:26" ht="15.75" customHeight="1" x14ac:dyDescent="0.2">
      <c r="X471" s="5"/>
      <c r="Y471" s="5"/>
      <c r="Z471" s="6"/>
    </row>
    <row r="472" spans="24:26" ht="15.75" customHeight="1" x14ac:dyDescent="0.2">
      <c r="X472" s="5"/>
      <c r="Y472" s="5"/>
      <c r="Z472" s="6"/>
    </row>
    <row r="473" spans="24:26" ht="15.75" customHeight="1" x14ac:dyDescent="0.2">
      <c r="X473" s="5"/>
      <c r="Y473" s="5"/>
      <c r="Z473" s="6"/>
    </row>
    <row r="474" spans="24:26" ht="15.75" customHeight="1" x14ac:dyDescent="0.2">
      <c r="X474" s="5"/>
      <c r="Y474" s="5"/>
      <c r="Z474" s="6"/>
    </row>
    <row r="475" spans="24:26" ht="15.75" customHeight="1" x14ac:dyDescent="0.2">
      <c r="X475" s="5"/>
      <c r="Y475" s="5"/>
      <c r="Z475" s="6"/>
    </row>
    <row r="476" spans="24:26" ht="15.75" customHeight="1" x14ac:dyDescent="0.2">
      <c r="X476" s="5"/>
      <c r="Y476" s="5"/>
      <c r="Z476" s="6"/>
    </row>
    <row r="477" spans="24:26" ht="15.75" customHeight="1" x14ac:dyDescent="0.2">
      <c r="X477" s="5"/>
      <c r="Y477" s="5"/>
      <c r="Z477" s="6"/>
    </row>
    <row r="478" spans="24:26" ht="15.75" customHeight="1" x14ac:dyDescent="0.2">
      <c r="X478" s="5"/>
      <c r="Y478" s="5"/>
      <c r="Z478" s="6"/>
    </row>
    <row r="479" spans="24:26" ht="15.75" customHeight="1" x14ac:dyDescent="0.2">
      <c r="X479" s="5"/>
      <c r="Y479" s="5"/>
      <c r="Z479" s="6"/>
    </row>
    <row r="480" spans="24:26" ht="15.75" customHeight="1" x14ac:dyDescent="0.2">
      <c r="X480" s="5"/>
      <c r="Y480" s="5"/>
      <c r="Z480" s="6"/>
    </row>
    <row r="481" spans="24:26" ht="15.75" customHeight="1" x14ac:dyDescent="0.2">
      <c r="X481" s="5"/>
      <c r="Y481" s="5"/>
      <c r="Z481" s="6"/>
    </row>
    <row r="482" spans="24:26" ht="15.75" customHeight="1" x14ac:dyDescent="0.2">
      <c r="X482" s="5"/>
      <c r="Y482" s="5"/>
      <c r="Z482" s="6"/>
    </row>
    <row r="483" spans="24:26" ht="15.75" customHeight="1" x14ac:dyDescent="0.2">
      <c r="X483" s="5"/>
      <c r="Y483" s="5"/>
      <c r="Z483" s="6"/>
    </row>
    <row r="484" spans="24:26" ht="15.75" customHeight="1" x14ac:dyDescent="0.2">
      <c r="X484" s="5"/>
      <c r="Y484" s="5"/>
      <c r="Z484" s="6"/>
    </row>
    <row r="485" spans="24:26" ht="15.75" customHeight="1" x14ac:dyDescent="0.2">
      <c r="X485" s="5"/>
      <c r="Y485" s="5"/>
      <c r="Z485" s="6"/>
    </row>
    <row r="486" spans="24:26" ht="15.75" customHeight="1" x14ac:dyDescent="0.2">
      <c r="X486" s="5"/>
      <c r="Y486" s="5"/>
      <c r="Z486" s="6"/>
    </row>
    <row r="487" spans="24:26" ht="15.75" customHeight="1" x14ac:dyDescent="0.2">
      <c r="X487" s="5"/>
      <c r="Y487" s="5"/>
      <c r="Z487" s="6"/>
    </row>
    <row r="488" spans="24:26" ht="15.75" customHeight="1" x14ac:dyDescent="0.2">
      <c r="X488" s="5"/>
      <c r="Y488" s="5"/>
      <c r="Z488" s="6"/>
    </row>
    <row r="489" spans="24:26" ht="15.75" customHeight="1" x14ac:dyDescent="0.2">
      <c r="X489" s="5"/>
      <c r="Y489" s="5"/>
      <c r="Z489" s="6"/>
    </row>
    <row r="490" spans="24:26" ht="15.75" customHeight="1" x14ac:dyDescent="0.2">
      <c r="X490" s="5"/>
      <c r="Y490" s="5"/>
      <c r="Z490" s="6"/>
    </row>
    <row r="491" spans="24:26" ht="15.75" customHeight="1" x14ac:dyDescent="0.2">
      <c r="X491" s="5"/>
      <c r="Y491" s="5"/>
      <c r="Z491" s="6"/>
    </row>
    <row r="492" spans="24:26" ht="15.75" customHeight="1" x14ac:dyDescent="0.2">
      <c r="X492" s="5"/>
      <c r="Y492" s="5"/>
      <c r="Z492" s="6"/>
    </row>
    <row r="493" spans="24:26" ht="15.75" customHeight="1" x14ac:dyDescent="0.2">
      <c r="X493" s="5"/>
      <c r="Y493" s="5"/>
      <c r="Z493" s="6"/>
    </row>
    <row r="494" spans="24:26" ht="15.75" customHeight="1" x14ac:dyDescent="0.2">
      <c r="X494" s="5"/>
      <c r="Y494" s="5"/>
      <c r="Z494" s="6"/>
    </row>
    <row r="495" spans="24:26" ht="15.75" customHeight="1" x14ac:dyDescent="0.2">
      <c r="X495" s="5"/>
      <c r="Y495" s="5"/>
      <c r="Z495" s="6"/>
    </row>
    <row r="496" spans="24:26" ht="15.75" customHeight="1" x14ac:dyDescent="0.2">
      <c r="X496" s="5"/>
      <c r="Y496" s="5"/>
      <c r="Z496" s="6"/>
    </row>
    <row r="497" spans="24:26" ht="15.75" customHeight="1" x14ac:dyDescent="0.2">
      <c r="X497" s="5"/>
      <c r="Y497" s="5"/>
      <c r="Z497" s="6"/>
    </row>
    <row r="498" spans="24:26" ht="15.75" customHeight="1" x14ac:dyDescent="0.2">
      <c r="X498" s="5"/>
      <c r="Y498" s="5"/>
      <c r="Z498" s="6"/>
    </row>
    <row r="499" spans="24:26" ht="15.75" customHeight="1" x14ac:dyDescent="0.2">
      <c r="X499" s="5"/>
      <c r="Y499" s="5"/>
      <c r="Z499" s="6"/>
    </row>
    <row r="500" spans="24:26" ht="15.75" customHeight="1" x14ac:dyDescent="0.2">
      <c r="X500" s="5"/>
      <c r="Y500" s="5"/>
      <c r="Z500" s="6"/>
    </row>
    <row r="501" spans="24:26" ht="15.75" customHeight="1" x14ac:dyDescent="0.2">
      <c r="X501" s="5"/>
      <c r="Y501" s="5"/>
      <c r="Z501" s="6"/>
    </row>
    <row r="502" spans="24:26" ht="15.75" customHeight="1" x14ac:dyDescent="0.2">
      <c r="X502" s="5"/>
      <c r="Y502" s="5"/>
      <c r="Z502" s="6"/>
    </row>
    <row r="503" spans="24:26" ht="15.75" customHeight="1" x14ac:dyDescent="0.2">
      <c r="X503" s="5"/>
      <c r="Y503" s="5"/>
      <c r="Z503" s="6"/>
    </row>
    <row r="504" spans="24:26" ht="15.75" customHeight="1" x14ac:dyDescent="0.2">
      <c r="X504" s="5"/>
      <c r="Y504" s="5"/>
      <c r="Z504" s="6"/>
    </row>
    <row r="505" spans="24:26" ht="15.75" customHeight="1" x14ac:dyDescent="0.2">
      <c r="X505" s="5"/>
      <c r="Y505" s="5"/>
      <c r="Z505" s="6"/>
    </row>
    <row r="506" spans="24:26" ht="15.75" customHeight="1" x14ac:dyDescent="0.2">
      <c r="X506" s="5"/>
      <c r="Y506" s="5"/>
      <c r="Z506" s="6"/>
    </row>
    <row r="507" spans="24:26" ht="15.75" customHeight="1" x14ac:dyDescent="0.2">
      <c r="X507" s="5"/>
      <c r="Y507" s="5"/>
      <c r="Z507" s="6"/>
    </row>
    <row r="508" spans="24:26" ht="15.75" customHeight="1" x14ac:dyDescent="0.2">
      <c r="X508" s="5"/>
      <c r="Y508" s="5"/>
      <c r="Z508" s="6"/>
    </row>
    <row r="509" spans="24:26" ht="15.75" customHeight="1" x14ac:dyDescent="0.2">
      <c r="X509" s="5"/>
      <c r="Y509" s="5"/>
      <c r="Z509" s="6"/>
    </row>
    <row r="510" spans="24:26" ht="15.75" customHeight="1" x14ac:dyDescent="0.2">
      <c r="X510" s="5"/>
      <c r="Y510" s="5"/>
      <c r="Z510" s="6"/>
    </row>
    <row r="511" spans="24:26" ht="15.75" customHeight="1" x14ac:dyDescent="0.2">
      <c r="X511" s="5"/>
      <c r="Y511" s="5"/>
      <c r="Z511" s="6"/>
    </row>
    <row r="512" spans="24:26" ht="15.75" customHeight="1" x14ac:dyDescent="0.2">
      <c r="X512" s="5"/>
      <c r="Y512" s="5"/>
      <c r="Z512" s="6"/>
    </row>
    <row r="513" spans="24:26" ht="15.75" customHeight="1" x14ac:dyDescent="0.2">
      <c r="X513" s="5"/>
      <c r="Y513" s="5"/>
      <c r="Z513" s="6"/>
    </row>
    <row r="514" spans="24:26" ht="15.75" customHeight="1" x14ac:dyDescent="0.2">
      <c r="X514" s="5"/>
      <c r="Y514" s="5"/>
      <c r="Z514" s="6"/>
    </row>
    <row r="515" spans="24:26" ht="15.75" customHeight="1" x14ac:dyDescent="0.2">
      <c r="X515" s="5"/>
      <c r="Y515" s="5"/>
      <c r="Z515" s="6"/>
    </row>
    <row r="516" spans="24:26" ht="15.75" customHeight="1" x14ac:dyDescent="0.2">
      <c r="X516" s="5"/>
      <c r="Y516" s="5"/>
      <c r="Z516" s="6"/>
    </row>
    <row r="517" spans="24:26" ht="15.75" customHeight="1" x14ac:dyDescent="0.2">
      <c r="X517" s="5"/>
      <c r="Y517" s="5"/>
      <c r="Z517" s="6"/>
    </row>
    <row r="518" spans="24:26" ht="15.75" customHeight="1" x14ac:dyDescent="0.2">
      <c r="X518" s="5"/>
      <c r="Y518" s="5"/>
      <c r="Z518" s="6"/>
    </row>
    <row r="519" spans="24:26" ht="15.75" customHeight="1" x14ac:dyDescent="0.2">
      <c r="X519" s="5"/>
      <c r="Y519" s="5"/>
      <c r="Z519" s="6"/>
    </row>
    <row r="520" spans="24:26" ht="15.75" customHeight="1" x14ac:dyDescent="0.2">
      <c r="X520" s="5"/>
      <c r="Y520" s="5"/>
      <c r="Z520" s="6"/>
    </row>
    <row r="521" spans="24:26" ht="15.75" customHeight="1" x14ac:dyDescent="0.2">
      <c r="X521" s="5"/>
      <c r="Y521" s="5"/>
      <c r="Z521" s="6"/>
    </row>
    <row r="522" spans="24:26" ht="15.75" customHeight="1" x14ac:dyDescent="0.2">
      <c r="X522" s="5"/>
      <c r="Y522" s="5"/>
      <c r="Z522" s="6"/>
    </row>
    <row r="523" spans="24:26" ht="15.75" customHeight="1" x14ac:dyDescent="0.2">
      <c r="X523" s="5"/>
      <c r="Y523" s="5"/>
      <c r="Z523" s="6"/>
    </row>
    <row r="524" spans="24:26" ht="15.75" customHeight="1" x14ac:dyDescent="0.2">
      <c r="X524" s="5"/>
      <c r="Y524" s="5"/>
      <c r="Z524" s="6"/>
    </row>
    <row r="525" spans="24:26" ht="15.75" customHeight="1" x14ac:dyDescent="0.2">
      <c r="X525" s="5"/>
      <c r="Y525" s="5"/>
      <c r="Z525" s="6"/>
    </row>
    <row r="526" spans="24:26" ht="15.75" customHeight="1" x14ac:dyDescent="0.2">
      <c r="X526" s="5"/>
      <c r="Y526" s="5"/>
      <c r="Z526" s="6"/>
    </row>
    <row r="527" spans="24:26" ht="15.75" customHeight="1" x14ac:dyDescent="0.2">
      <c r="X527" s="5"/>
      <c r="Y527" s="5"/>
      <c r="Z527" s="6"/>
    </row>
    <row r="528" spans="24:26" ht="15.75" customHeight="1" x14ac:dyDescent="0.2">
      <c r="X528" s="5"/>
      <c r="Y528" s="5"/>
      <c r="Z528" s="6"/>
    </row>
    <row r="529" spans="24:26" ht="15.75" customHeight="1" x14ac:dyDescent="0.2">
      <c r="X529" s="5"/>
      <c r="Y529" s="5"/>
      <c r="Z529" s="6"/>
    </row>
    <row r="530" spans="24:26" ht="15.75" customHeight="1" x14ac:dyDescent="0.2">
      <c r="X530" s="5"/>
      <c r="Y530" s="5"/>
      <c r="Z530" s="6"/>
    </row>
    <row r="531" spans="24:26" ht="15.75" customHeight="1" x14ac:dyDescent="0.2">
      <c r="X531" s="5"/>
      <c r="Y531" s="5"/>
      <c r="Z531" s="6"/>
    </row>
    <row r="532" spans="24:26" ht="15.75" customHeight="1" x14ac:dyDescent="0.2">
      <c r="X532" s="5"/>
      <c r="Y532" s="5"/>
      <c r="Z532" s="6"/>
    </row>
    <row r="533" spans="24:26" ht="15.75" customHeight="1" x14ac:dyDescent="0.2">
      <c r="X533" s="5"/>
      <c r="Y533" s="5"/>
      <c r="Z533" s="6"/>
    </row>
    <row r="534" spans="24:26" ht="15.75" customHeight="1" x14ac:dyDescent="0.2">
      <c r="X534" s="5"/>
      <c r="Y534" s="5"/>
      <c r="Z534" s="6"/>
    </row>
    <row r="535" spans="24:26" ht="15.75" customHeight="1" x14ac:dyDescent="0.2">
      <c r="X535" s="5"/>
      <c r="Y535" s="5"/>
      <c r="Z535" s="6"/>
    </row>
    <row r="536" spans="24:26" ht="15.75" customHeight="1" x14ac:dyDescent="0.2">
      <c r="X536" s="5"/>
      <c r="Y536" s="5"/>
      <c r="Z536" s="6"/>
    </row>
    <row r="537" spans="24:26" ht="15.75" customHeight="1" x14ac:dyDescent="0.2">
      <c r="X537" s="5"/>
      <c r="Y537" s="5"/>
      <c r="Z537" s="6"/>
    </row>
    <row r="538" spans="24:26" ht="15.75" customHeight="1" x14ac:dyDescent="0.2">
      <c r="X538" s="5"/>
      <c r="Y538" s="5"/>
      <c r="Z538" s="6"/>
    </row>
    <row r="539" spans="24:26" ht="15.75" customHeight="1" x14ac:dyDescent="0.2">
      <c r="X539" s="5"/>
      <c r="Y539" s="5"/>
      <c r="Z539" s="6"/>
    </row>
    <row r="540" spans="24:26" ht="15.75" customHeight="1" x14ac:dyDescent="0.2">
      <c r="X540" s="5"/>
      <c r="Y540" s="5"/>
      <c r="Z540" s="6"/>
    </row>
    <row r="541" spans="24:26" ht="15.75" customHeight="1" x14ac:dyDescent="0.2">
      <c r="X541" s="5"/>
      <c r="Y541" s="5"/>
      <c r="Z541" s="6"/>
    </row>
    <row r="542" spans="24:26" ht="15.75" customHeight="1" x14ac:dyDescent="0.2">
      <c r="X542" s="5"/>
      <c r="Y542" s="5"/>
      <c r="Z542" s="6"/>
    </row>
    <row r="543" spans="24:26" ht="15.75" customHeight="1" x14ac:dyDescent="0.2">
      <c r="X543" s="5"/>
      <c r="Y543" s="5"/>
      <c r="Z543" s="6"/>
    </row>
    <row r="544" spans="24:26" ht="15.75" customHeight="1" x14ac:dyDescent="0.2">
      <c r="X544" s="5"/>
      <c r="Y544" s="5"/>
      <c r="Z544" s="6"/>
    </row>
    <row r="545" spans="24:26" ht="15.75" customHeight="1" x14ac:dyDescent="0.2">
      <c r="X545" s="5"/>
      <c r="Y545" s="5"/>
      <c r="Z545" s="6"/>
    </row>
    <row r="546" spans="24:26" ht="15.75" customHeight="1" x14ac:dyDescent="0.2">
      <c r="X546" s="5"/>
      <c r="Y546" s="5"/>
      <c r="Z546" s="6"/>
    </row>
    <row r="547" spans="24:26" ht="15.75" customHeight="1" x14ac:dyDescent="0.2">
      <c r="X547" s="5"/>
      <c r="Y547" s="5"/>
      <c r="Z547" s="6"/>
    </row>
    <row r="548" spans="24:26" ht="15.75" customHeight="1" x14ac:dyDescent="0.2">
      <c r="X548" s="5"/>
      <c r="Y548" s="5"/>
      <c r="Z548" s="6"/>
    </row>
    <row r="549" spans="24:26" ht="15.75" customHeight="1" x14ac:dyDescent="0.2">
      <c r="X549" s="5"/>
      <c r="Y549" s="5"/>
      <c r="Z549" s="6"/>
    </row>
    <row r="550" spans="24:26" ht="15.75" customHeight="1" x14ac:dyDescent="0.2">
      <c r="X550" s="5"/>
      <c r="Y550" s="5"/>
      <c r="Z550" s="6"/>
    </row>
    <row r="551" spans="24:26" ht="15.75" customHeight="1" x14ac:dyDescent="0.2">
      <c r="X551" s="5"/>
      <c r="Y551" s="5"/>
      <c r="Z551" s="6"/>
    </row>
    <row r="552" spans="24:26" ht="15.75" customHeight="1" x14ac:dyDescent="0.2">
      <c r="X552" s="5"/>
      <c r="Y552" s="5"/>
      <c r="Z552" s="6"/>
    </row>
    <row r="553" spans="24:26" ht="15.75" customHeight="1" x14ac:dyDescent="0.2">
      <c r="X553" s="5"/>
      <c r="Y553" s="5"/>
      <c r="Z553" s="6"/>
    </row>
    <row r="554" spans="24:26" ht="15.75" customHeight="1" x14ac:dyDescent="0.2">
      <c r="X554" s="5"/>
      <c r="Y554" s="5"/>
      <c r="Z554" s="6"/>
    </row>
    <row r="555" spans="24:26" ht="15.75" customHeight="1" x14ac:dyDescent="0.2">
      <c r="X555" s="5"/>
      <c r="Y555" s="5"/>
      <c r="Z555" s="6"/>
    </row>
    <row r="556" spans="24:26" ht="15.75" customHeight="1" x14ac:dyDescent="0.2">
      <c r="X556" s="5"/>
      <c r="Y556" s="5"/>
      <c r="Z556" s="6"/>
    </row>
    <row r="557" spans="24:26" ht="15.75" customHeight="1" x14ac:dyDescent="0.2">
      <c r="X557" s="5"/>
      <c r="Y557" s="5"/>
      <c r="Z557" s="6"/>
    </row>
    <row r="558" spans="24:26" ht="15.75" customHeight="1" x14ac:dyDescent="0.2">
      <c r="X558" s="5"/>
      <c r="Y558" s="5"/>
      <c r="Z558" s="6"/>
    </row>
    <row r="559" spans="24:26" ht="15.75" customHeight="1" x14ac:dyDescent="0.2">
      <c r="X559" s="5"/>
      <c r="Y559" s="5"/>
      <c r="Z559" s="6"/>
    </row>
    <row r="560" spans="24:26" ht="15.75" customHeight="1" x14ac:dyDescent="0.2">
      <c r="X560" s="5"/>
      <c r="Y560" s="5"/>
      <c r="Z560" s="6"/>
    </row>
    <row r="561" spans="24:26" ht="15.75" customHeight="1" x14ac:dyDescent="0.2">
      <c r="X561" s="5"/>
      <c r="Y561" s="5"/>
      <c r="Z561" s="6"/>
    </row>
    <row r="562" spans="24:26" ht="15.75" customHeight="1" x14ac:dyDescent="0.2">
      <c r="X562" s="5"/>
      <c r="Y562" s="5"/>
      <c r="Z562" s="6"/>
    </row>
    <row r="563" spans="24:26" ht="15.75" customHeight="1" x14ac:dyDescent="0.2">
      <c r="X563" s="5"/>
      <c r="Y563" s="5"/>
      <c r="Z563" s="6"/>
    </row>
    <row r="564" spans="24:26" ht="15.75" customHeight="1" x14ac:dyDescent="0.2">
      <c r="X564" s="5"/>
      <c r="Y564" s="5"/>
      <c r="Z564" s="6"/>
    </row>
    <row r="565" spans="24:26" ht="15.75" customHeight="1" x14ac:dyDescent="0.2">
      <c r="X565" s="5"/>
      <c r="Y565" s="5"/>
      <c r="Z565" s="6"/>
    </row>
    <row r="566" spans="24:26" ht="15.75" customHeight="1" x14ac:dyDescent="0.2">
      <c r="X566" s="5"/>
      <c r="Y566" s="5"/>
      <c r="Z566" s="6"/>
    </row>
    <row r="567" spans="24:26" ht="15.75" customHeight="1" x14ac:dyDescent="0.2">
      <c r="X567" s="5"/>
      <c r="Y567" s="5"/>
      <c r="Z567" s="6"/>
    </row>
    <row r="568" spans="24:26" ht="15.75" customHeight="1" x14ac:dyDescent="0.2">
      <c r="X568" s="5"/>
      <c r="Y568" s="5"/>
      <c r="Z568" s="6"/>
    </row>
    <row r="569" spans="24:26" ht="15.75" customHeight="1" x14ac:dyDescent="0.2">
      <c r="X569" s="5"/>
      <c r="Y569" s="5"/>
      <c r="Z569" s="6"/>
    </row>
    <row r="570" spans="24:26" ht="15.75" customHeight="1" x14ac:dyDescent="0.2">
      <c r="X570" s="5"/>
      <c r="Y570" s="5"/>
      <c r="Z570" s="6"/>
    </row>
    <row r="571" spans="24:26" ht="15.75" customHeight="1" x14ac:dyDescent="0.2">
      <c r="X571" s="5"/>
      <c r="Y571" s="5"/>
      <c r="Z571" s="6"/>
    </row>
    <row r="572" spans="24:26" ht="15.75" customHeight="1" x14ac:dyDescent="0.2">
      <c r="X572" s="5"/>
      <c r="Y572" s="5"/>
      <c r="Z572" s="6"/>
    </row>
    <row r="573" spans="24:26" ht="15.75" customHeight="1" x14ac:dyDescent="0.2">
      <c r="X573" s="5"/>
      <c r="Y573" s="5"/>
      <c r="Z573" s="6"/>
    </row>
    <row r="574" spans="24:26" ht="15.75" customHeight="1" x14ac:dyDescent="0.2">
      <c r="X574" s="5"/>
      <c r="Y574" s="5"/>
      <c r="Z574" s="6"/>
    </row>
    <row r="575" spans="24:26" ht="15.75" customHeight="1" x14ac:dyDescent="0.2">
      <c r="X575" s="5"/>
      <c r="Y575" s="5"/>
      <c r="Z575" s="6"/>
    </row>
    <row r="576" spans="24:26" ht="15.75" customHeight="1" x14ac:dyDescent="0.2">
      <c r="X576" s="5"/>
      <c r="Y576" s="5"/>
      <c r="Z576" s="6"/>
    </row>
    <row r="577" spans="24:26" ht="15.75" customHeight="1" x14ac:dyDescent="0.2">
      <c r="X577" s="5"/>
      <c r="Y577" s="5"/>
      <c r="Z577" s="6"/>
    </row>
    <row r="578" spans="24:26" ht="15.75" customHeight="1" x14ac:dyDescent="0.2">
      <c r="X578" s="5"/>
      <c r="Y578" s="5"/>
      <c r="Z578" s="6"/>
    </row>
    <row r="579" spans="24:26" ht="15.75" customHeight="1" x14ac:dyDescent="0.2">
      <c r="X579" s="5"/>
      <c r="Y579" s="5"/>
      <c r="Z579" s="6"/>
    </row>
    <row r="580" spans="24:26" ht="15.75" customHeight="1" x14ac:dyDescent="0.2">
      <c r="X580" s="5"/>
      <c r="Y580" s="5"/>
      <c r="Z580" s="6"/>
    </row>
    <row r="581" spans="24:26" ht="15.75" customHeight="1" x14ac:dyDescent="0.2">
      <c r="X581" s="5"/>
      <c r="Y581" s="5"/>
      <c r="Z581" s="6"/>
    </row>
    <row r="582" spans="24:26" ht="15.75" customHeight="1" x14ac:dyDescent="0.2">
      <c r="X582" s="5"/>
      <c r="Y582" s="5"/>
      <c r="Z582" s="6"/>
    </row>
    <row r="583" spans="24:26" ht="15.75" customHeight="1" x14ac:dyDescent="0.2">
      <c r="X583" s="5"/>
      <c r="Y583" s="5"/>
      <c r="Z583" s="6"/>
    </row>
    <row r="584" spans="24:26" ht="15.75" customHeight="1" x14ac:dyDescent="0.2">
      <c r="X584" s="5"/>
      <c r="Y584" s="5"/>
      <c r="Z584" s="6"/>
    </row>
    <row r="585" spans="24:26" ht="15.75" customHeight="1" x14ac:dyDescent="0.2">
      <c r="X585" s="5"/>
      <c r="Y585" s="5"/>
      <c r="Z585" s="6"/>
    </row>
    <row r="586" spans="24:26" ht="15.75" customHeight="1" x14ac:dyDescent="0.2">
      <c r="X586" s="5"/>
      <c r="Y586" s="5"/>
      <c r="Z586" s="6"/>
    </row>
    <row r="587" spans="24:26" ht="15.75" customHeight="1" x14ac:dyDescent="0.2">
      <c r="X587" s="5"/>
      <c r="Y587" s="5"/>
      <c r="Z587" s="6"/>
    </row>
    <row r="588" spans="24:26" ht="15.75" customHeight="1" x14ac:dyDescent="0.2">
      <c r="X588" s="5"/>
      <c r="Y588" s="5"/>
      <c r="Z588" s="6"/>
    </row>
    <row r="589" spans="24:26" ht="15.75" customHeight="1" x14ac:dyDescent="0.2">
      <c r="X589" s="5"/>
      <c r="Y589" s="5"/>
      <c r="Z589" s="6"/>
    </row>
    <row r="590" spans="24:26" ht="15.75" customHeight="1" x14ac:dyDescent="0.2">
      <c r="X590" s="5"/>
      <c r="Y590" s="5"/>
      <c r="Z590" s="6"/>
    </row>
    <row r="591" spans="24:26" ht="15.75" customHeight="1" x14ac:dyDescent="0.2">
      <c r="X591" s="5"/>
      <c r="Y591" s="5"/>
      <c r="Z591" s="6"/>
    </row>
    <row r="592" spans="24:26" ht="15.75" customHeight="1" x14ac:dyDescent="0.2">
      <c r="X592" s="5"/>
      <c r="Y592" s="5"/>
      <c r="Z592" s="6"/>
    </row>
    <row r="593" spans="24:26" ht="15.75" customHeight="1" x14ac:dyDescent="0.2">
      <c r="X593" s="5"/>
      <c r="Y593" s="5"/>
      <c r="Z593" s="6"/>
    </row>
    <row r="594" spans="24:26" ht="15.75" customHeight="1" x14ac:dyDescent="0.2">
      <c r="X594" s="5"/>
      <c r="Y594" s="5"/>
      <c r="Z594" s="6"/>
    </row>
    <row r="595" spans="24:26" ht="15.75" customHeight="1" x14ac:dyDescent="0.2">
      <c r="X595" s="5"/>
      <c r="Y595" s="5"/>
      <c r="Z595" s="6"/>
    </row>
    <row r="596" spans="24:26" ht="15.75" customHeight="1" x14ac:dyDescent="0.2">
      <c r="X596" s="5"/>
      <c r="Y596" s="5"/>
      <c r="Z596" s="6"/>
    </row>
    <row r="597" spans="24:26" ht="15.75" customHeight="1" x14ac:dyDescent="0.2">
      <c r="X597" s="5"/>
      <c r="Y597" s="5"/>
      <c r="Z597" s="6"/>
    </row>
    <row r="598" spans="24:26" ht="15.75" customHeight="1" x14ac:dyDescent="0.2">
      <c r="X598" s="5"/>
      <c r="Y598" s="5"/>
      <c r="Z598" s="6"/>
    </row>
    <row r="599" spans="24:26" ht="15.75" customHeight="1" x14ac:dyDescent="0.2">
      <c r="X599" s="5"/>
      <c r="Y599" s="5"/>
      <c r="Z599" s="6"/>
    </row>
    <row r="600" spans="24:26" ht="15.75" customHeight="1" x14ac:dyDescent="0.2">
      <c r="X600" s="5"/>
      <c r="Y600" s="5"/>
      <c r="Z600" s="6"/>
    </row>
    <row r="601" spans="24:26" ht="15.75" customHeight="1" x14ac:dyDescent="0.2">
      <c r="X601" s="5"/>
      <c r="Y601" s="5"/>
      <c r="Z601" s="6"/>
    </row>
    <row r="602" spans="24:26" ht="15.75" customHeight="1" x14ac:dyDescent="0.2">
      <c r="X602" s="5"/>
      <c r="Y602" s="5"/>
      <c r="Z602" s="6"/>
    </row>
    <row r="603" spans="24:26" ht="15.75" customHeight="1" x14ac:dyDescent="0.2">
      <c r="X603" s="5"/>
      <c r="Y603" s="5"/>
      <c r="Z603" s="6"/>
    </row>
    <row r="604" spans="24:26" ht="15.75" customHeight="1" x14ac:dyDescent="0.2">
      <c r="X604" s="5"/>
      <c r="Y604" s="5"/>
      <c r="Z604" s="6"/>
    </row>
    <row r="605" spans="24:26" ht="15.75" customHeight="1" x14ac:dyDescent="0.2">
      <c r="X605" s="5"/>
      <c r="Y605" s="5"/>
      <c r="Z605" s="6"/>
    </row>
    <row r="606" spans="24:26" ht="15.75" customHeight="1" x14ac:dyDescent="0.2">
      <c r="X606" s="5"/>
      <c r="Y606" s="5"/>
      <c r="Z606" s="6"/>
    </row>
    <row r="607" spans="24:26" ht="15.75" customHeight="1" x14ac:dyDescent="0.2">
      <c r="X607" s="5"/>
      <c r="Y607" s="5"/>
      <c r="Z607" s="6"/>
    </row>
    <row r="608" spans="24:26" ht="15.75" customHeight="1" x14ac:dyDescent="0.2">
      <c r="X608" s="5"/>
      <c r="Y608" s="5"/>
      <c r="Z608" s="6"/>
    </row>
    <row r="609" spans="24:26" ht="15.75" customHeight="1" x14ac:dyDescent="0.2">
      <c r="X609" s="5"/>
      <c r="Y609" s="5"/>
      <c r="Z609" s="6"/>
    </row>
    <row r="610" spans="24:26" ht="15.75" customHeight="1" x14ac:dyDescent="0.2">
      <c r="X610" s="5"/>
      <c r="Y610" s="5"/>
      <c r="Z610" s="6"/>
    </row>
    <row r="611" spans="24:26" ht="15.75" customHeight="1" x14ac:dyDescent="0.2">
      <c r="X611" s="5"/>
      <c r="Y611" s="5"/>
      <c r="Z611" s="6"/>
    </row>
    <row r="612" spans="24:26" ht="15.75" customHeight="1" x14ac:dyDescent="0.2">
      <c r="X612" s="5"/>
      <c r="Y612" s="5"/>
      <c r="Z612" s="6"/>
    </row>
    <row r="613" spans="24:26" ht="15.75" customHeight="1" x14ac:dyDescent="0.2">
      <c r="X613" s="5"/>
      <c r="Y613" s="5"/>
      <c r="Z613" s="6"/>
    </row>
    <row r="614" spans="24:26" ht="15.75" customHeight="1" x14ac:dyDescent="0.2">
      <c r="X614" s="5"/>
      <c r="Y614" s="5"/>
      <c r="Z614" s="6"/>
    </row>
    <row r="615" spans="24:26" ht="15.75" customHeight="1" x14ac:dyDescent="0.2">
      <c r="X615" s="5"/>
      <c r="Y615" s="5"/>
      <c r="Z615" s="6"/>
    </row>
    <row r="616" spans="24:26" ht="15.75" customHeight="1" x14ac:dyDescent="0.2">
      <c r="X616" s="5"/>
      <c r="Y616" s="5"/>
      <c r="Z616" s="6"/>
    </row>
    <row r="617" spans="24:26" ht="15.75" customHeight="1" x14ac:dyDescent="0.2">
      <c r="X617" s="5"/>
      <c r="Y617" s="5"/>
      <c r="Z617" s="6"/>
    </row>
    <row r="618" spans="24:26" ht="15.75" customHeight="1" x14ac:dyDescent="0.2">
      <c r="X618" s="5"/>
      <c r="Y618" s="5"/>
      <c r="Z618" s="6"/>
    </row>
    <row r="619" spans="24:26" ht="15.75" customHeight="1" x14ac:dyDescent="0.2">
      <c r="X619" s="5"/>
      <c r="Y619" s="5"/>
      <c r="Z619" s="6"/>
    </row>
    <row r="620" spans="24:26" ht="15.75" customHeight="1" x14ac:dyDescent="0.2">
      <c r="X620" s="5"/>
      <c r="Y620" s="5"/>
      <c r="Z620" s="6"/>
    </row>
    <row r="621" spans="24:26" ht="15.75" customHeight="1" x14ac:dyDescent="0.2">
      <c r="X621" s="5"/>
      <c r="Y621" s="5"/>
      <c r="Z621" s="6"/>
    </row>
    <row r="622" spans="24:26" ht="15.75" customHeight="1" x14ac:dyDescent="0.2">
      <c r="X622" s="5"/>
      <c r="Y622" s="5"/>
      <c r="Z622" s="6"/>
    </row>
    <row r="623" spans="24:26" ht="15.75" customHeight="1" x14ac:dyDescent="0.2">
      <c r="X623" s="5"/>
      <c r="Y623" s="5"/>
      <c r="Z623" s="6"/>
    </row>
    <row r="624" spans="24:26" ht="15.75" customHeight="1" x14ac:dyDescent="0.2">
      <c r="X624" s="5"/>
      <c r="Y624" s="5"/>
      <c r="Z624" s="6"/>
    </row>
    <row r="625" spans="24:26" ht="15.75" customHeight="1" x14ac:dyDescent="0.2">
      <c r="X625" s="5"/>
      <c r="Y625" s="5"/>
      <c r="Z625" s="6"/>
    </row>
    <row r="626" spans="24:26" ht="15.75" customHeight="1" x14ac:dyDescent="0.2">
      <c r="X626" s="5"/>
      <c r="Y626" s="5"/>
      <c r="Z626" s="6"/>
    </row>
    <row r="627" spans="24:26" ht="15.75" customHeight="1" x14ac:dyDescent="0.2">
      <c r="X627" s="5"/>
      <c r="Y627" s="5"/>
      <c r="Z627" s="6"/>
    </row>
    <row r="628" spans="24:26" ht="15.75" customHeight="1" x14ac:dyDescent="0.2">
      <c r="X628" s="5"/>
      <c r="Y628" s="5"/>
      <c r="Z628" s="6"/>
    </row>
    <row r="629" spans="24:26" ht="15.75" customHeight="1" x14ac:dyDescent="0.2">
      <c r="X629" s="5"/>
      <c r="Y629" s="5"/>
      <c r="Z629" s="6"/>
    </row>
    <row r="630" spans="24:26" ht="15.75" customHeight="1" x14ac:dyDescent="0.2">
      <c r="X630" s="5"/>
      <c r="Y630" s="5"/>
      <c r="Z630" s="6"/>
    </row>
    <row r="631" spans="24:26" ht="15.75" customHeight="1" x14ac:dyDescent="0.2">
      <c r="X631" s="5"/>
      <c r="Y631" s="5"/>
      <c r="Z631" s="6"/>
    </row>
    <row r="632" spans="24:26" ht="15.75" customHeight="1" x14ac:dyDescent="0.2">
      <c r="X632" s="5"/>
      <c r="Y632" s="5"/>
      <c r="Z632" s="6"/>
    </row>
    <row r="633" spans="24:26" ht="15.75" customHeight="1" x14ac:dyDescent="0.2">
      <c r="X633" s="5"/>
      <c r="Y633" s="5"/>
      <c r="Z633" s="6"/>
    </row>
    <row r="634" spans="24:26" ht="15.75" customHeight="1" x14ac:dyDescent="0.2">
      <c r="X634" s="5"/>
      <c r="Y634" s="5"/>
      <c r="Z634" s="6"/>
    </row>
    <row r="635" spans="24:26" ht="15.75" customHeight="1" x14ac:dyDescent="0.2">
      <c r="X635" s="5"/>
      <c r="Y635" s="5"/>
      <c r="Z635" s="6"/>
    </row>
    <row r="636" spans="24:26" ht="15.75" customHeight="1" x14ac:dyDescent="0.2">
      <c r="X636" s="5"/>
      <c r="Y636" s="5"/>
      <c r="Z636" s="6"/>
    </row>
    <row r="637" spans="24:26" ht="15.75" customHeight="1" x14ac:dyDescent="0.2">
      <c r="X637" s="5"/>
      <c r="Y637" s="5"/>
      <c r="Z637" s="6"/>
    </row>
    <row r="638" spans="24:26" ht="15.75" customHeight="1" x14ac:dyDescent="0.2">
      <c r="X638" s="5"/>
      <c r="Y638" s="5"/>
      <c r="Z638" s="6"/>
    </row>
    <row r="639" spans="24:26" ht="15.75" customHeight="1" x14ac:dyDescent="0.2">
      <c r="X639" s="5"/>
      <c r="Y639" s="5"/>
      <c r="Z639" s="6"/>
    </row>
    <row r="640" spans="24:26" ht="15.75" customHeight="1" x14ac:dyDescent="0.2">
      <c r="X640" s="5"/>
      <c r="Y640" s="5"/>
      <c r="Z640" s="6"/>
    </row>
    <row r="641" spans="24:26" ht="15.75" customHeight="1" x14ac:dyDescent="0.2">
      <c r="X641" s="5"/>
      <c r="Y641" s="5"/>
      <c r="Z641" s="6"/>
    </row>
    <row r="642" spans="24:26" ht="15.75" customHeight="1" x14ac:dyDescent="0.2">
      <c r="X642" s="5"/>
      <c r="Y642" s="5"/>
      <c r="Z642" s="6"/>
    </row>
    <row r="643" spans="24:26" ht="15.75" customHeight="1" x14ac:dyDescent="0.2">
      <c r="X643" s="5"/>
      <c r="Y643" s="5"/>
      <c r="Z643" s="6"/>
    </row>
    <row r="644" spans="24:26" ht="15.75" customHeight="1" x14ac:dyDescent="0.2">
      <c r="X644" s="5"/>
      <c r="Y644" s="5"/>
      <c r="Z644" s="6"/>
    </row>
    <row r="645" spans="24:26" ht="15.75" customHeight="1" x14ac:dyDescent="0.2">
      <c r="X645" s="5"/>
      <c r="Y645" s="5"/>
      <c r="Z645" s="6"/>
    </row>
    <row r="646" spans="24:26" ht="15.75" customHeight="1" x14ac:dyDescent="0.2">
      <c r="X646" s="5"/>
      <c r="Y646" s="5"/>
      <c r="Z646" s="6"/>
    </row>
    <row r="647" spans="24:26" ht="15.75" customHeight="1" x14ac:dyDescent="0.2">
      <c r="X647" s="5"/>
      <c r="Y647" s="5"/>
      <c r="Z647" s="6"/>
    </row>
    <row r="648" spans="24:26" ht="15.75" customHeight="1" x14ac:dyDescent="0.2">
      <c r="X648" s="5"/>
      <c r="Y648" s="5"/>
      <c r="Z648" s="6"/>
    </row>
    <row r="649" spans="24:26" ht="15.75" customHeight="1" x14ac:dyDescent="0.2">
      <c r="X649" s="5"/>
      <c r="Y649" s="5"/>
      <c r="Z649" s="6"/>
    </row>
    <row r="650" spans="24:26" ht="15.75" customHeight="1" x14ac:dyDescent="0.2">
      <c r="X650" s="5"/>
      <c r="Y650" s="5"/>
      <c r="Z650" s="6"/>
    </row>
    <row r="651" spans="24:26" ht="15.75" customHeight="1" x14ac:dyDescent="0.2">
      <c r="X651" s="5"/>
      <c r="Y651" s="5"/>
      <c r="Z651" s="6"/>
    </row>
    <row r="652" spans="24:26" ht="15.75" customHeight="1" x14ac:dyDescent="0.2">
      <c r="X652" s="5"/>
      <c r="Y652" s="5"/>
      <c r="Z652" s="6"/>
    </row>
    <row r="653" spans="24:26" ht="15.75" customHeight="1" x14ac:dyDescent="0.2">
      <c r="X653" s="5"/>
      <c r="Y653" s="5"/>
      <c r="Z653" s="6"/>
    </row>
    <row r="654" spans="24:26" ht="15.75" customHeight="1" x14ac:dyDescent="0.2">
      <c r="X654" s="5"/>
      <c r="Y654" s="5"/>
      <c r="Z654" s="6"/>
    </row>
    <row r="655" spans="24:26" ht="15.75" customHeight="1" x14ac:dyDescent="0.2">
      <c r="X655" s="5"/>
      <c r="Y655" s="5"/>
      <c r="Z655" s="6"/>
    </row>
    <row r="656" spans="24:26" ht="15.75" customHeight="1" x14ac:dyDescent="0.2">
      <c r="X656" s="5"/>
      <c r="Y656" s="5"/>
      <c r="Z656" s="6"/>
    </row>
    <row r="657" spans="24:26" ht="15.75" customHeight="1" x14ac:dyDescent="0.2">
      <c r="X657" s="5"/>
      <c r="Y657" s="5"/>
      <c r="Z657" s="6"/>
    </row>
    <row r="658" spans="24:26" ht="15.75" customHeight="1" x14ac:dyDescent="0.2">
      <c r="X658" s="5"/>
      <c r="Y658" s="5"/>
      <c r="Z658" s="6"/>
    </row>
    <row r="659" spans="24:26" ht="15.75" customHeight="1" x14ac:dyDescent="0.2">
      <c r="X659" s="5"/>
      <c r="Y659" s="5"/>
      <c r="Z659" s="6"/>
    </row>
    <row r="660" spans="24:26" ht="15.75" customHeight="1" x14ac:dyDescent="0.2">
      <c r="X660" s="5"/>
      <c r="Y660" s="5"/>
      <c r="Z660" s="6"/>
    </row>
    <row r="661" spans="24:26" ht="15.75" customHeight="1" x14ac:dyDescent="0.2">
      <c r="X661" s="5"/>
      <c r="Y661" s="5"/>
      <c r="Z661" s="6"/>
    </row>
    <row r="662" spans="24:26" ht="15.75" customHeight="1" x14ac:dyDescent="0.2">
      <c r="X662" s="5"/>
      <c r="Y662" s="5"/>
      <c r="Z662" s="6"/>
    </row>
    <row r="663" spans="24:26" ht="15.75" customHeight="1" x14ac:dyDescent="0.2">
      <c r="X663" s="5"/>
      <c r="Y663" s="5"/>
      <c r="Z663" s="6"/>
    </row>
    <row r="664" spans="24:26" ht="15.75" customHeight="1" x14ac:dyDescent="0.2">
      <c r="X664" s="5"/>
      <c r="Y664" s="5"/>
      <c r="Z664" s="6"/>
    </row>
    <row r="665" spans="24:26" ht="15.75" customHeight="1" x14ac:dyDescent="0.2">
      <c r="X665" s="5"/>
      <c r="Y665" s="5"/>
      <c r="Z665" s="6"/>
    </row>
    <row r="666" spans="24:26" ht="15.75" customHeight="1" x14ac:dyDescent="0.2">
      <c r="X666" s="5"/>
      <c r="Y666" s="5"/>
      <c r="Z666" s="6"/>
    </row>
    <row r="667" spans="24:26" ht="15.75" customHeight="1" x14ac:dyDescent="0.2">
      <c r="X667" s="5"/>
      <c r="Y667" s="5"/>
      <c r="Z667" s="6"/>
    </row>
    <row r="668" spans="24:26" ht="15.75" customHeight="1" x14ac:dyDescent="0.2">
      <c r="X668" s="5"/>
      <c r="Y668" s="5"/>
      <c r="Z668" s="6"/>
    </row>
    <row r="669" spans="24:26" ht="15.75" customHeight="1" x14ac:dyDescent="0.2">
      <c r="X669" s="5"/>
      <c r="Y669" s="5"/>
      <c r="Z669" s="6"/>
    </row>
    <row r="670" spans="24:26" ht="15.75" customHeight="1" x14ac:dyDescent="0.2">
      <c r="X670" s="5"/>
      <c r="Y670" s="5"/>
      <c r="Z670" s="6"/>
    </row>
    <row r="671" spans="24:26" ht="15.75" customHeight="1" x14ac:dyDescent="0.2">
      <c r="X671" s="5"/>
      <c r="Y671" s="5"/>
      <c r="Z671" s="6"/>
    </row>
    <row r="672" spans="24:26" ht="15.75" customHeight="1" x14ac:dyDescent="0.2">
      <c r="X672" s="5"/>
      <c r="Y672" s="5"/>
      <c r="Z672" s="6"/>
    </row>
    <row r="673" spans="24:26" ht="15.75" customHeight="1" x14ac:dyDescent="0.2">
      <c r="X673" s="5"/>
      <c r="Y673" s="5"/>
      <c r="Z673" s="6"/>
    </row>
    <row r="674" spans="24:26" ht="15.75" customHeight="1" x14ac:dyDescent="0.2">
      <c r="X674" s="5"/>
      <c r="Y674" s="5"/>
      <c r="Z674" s="6"/>
    </row>
    <row r="675" spans="24:26" ht="15.75" customHeight="1" x14ac:dyDescent="0.2">
      <c r="X675" s="5"/>
      <c r="Y675" s="5"/>
      <c r="Z675" s="6"/>
    </row>
    <row r="676" spans="24:26" ht="15.75" customHeight="1" x14ac:dyDescent="0.2">
      <c r="X676" s="5"/>
      <c r="Y676" s="5"/>
      <c r="Z676" s="6"/>
    </row>
    <row r="677" spans="24:26" ht="15.75" customHeight="1" x14ac:dyDescent="0.2">
      <c r="X677" s="5"/>
      <c r="Y677" s="5"/>
      <c r="Z677" s="6"/>
    </row>
    <row r="678" spans="24:26" ht="15.75" customHeight="1" x14ac:dyDescent="0.2">
      <c r="X678" s="5"/>
      <c r="Y678" s="5"/>
      <c r="Z678" s="6"/>
    </row>
    <row r="679" spans="24:26" ht="15.75" customHeight="1" x14ac:dyDescent="0.2">
      <c r="X679" s="5"/>
      <c r="Y679" s="5"/>
      <c r="Z679" s="6"/>
    </row>
    <row r="680" spans="24:26" ht="15.75" customHeight="1" x14ac:dyDescent="0.2">
      <c r="X680" s="5"/>
      <c r="Y680" s="5"/>
      <c r="Z680" s="6"/>
    </row>
    <row r="681" spans="24:26" ht="15.75" customHeight="1" x14ac:dyDescent="0.2">
      <c r="X681" s="5"/>
      <c r="Y681" s="5"/>
      <c r="Z681" s="6"/>
    </row>
    <row r="682" spans="24:26" ht="15.75" customHeight="1" x14ac:dyDescent="0.2">
      <c r="X682" s="5"/>
      <c r="Y682" s="5"/>
      <c r="Z682" s="6"/>
    </row>
    <row r="683" spans="24:26" ht="15.75" customHeight="1" x14ac:dyDescent="0.2">
      <c r="X683" s="5"/>
      <c r="Y683" s="5"/>
      <c r="Z683" s="6"/>
    </row>
    <row r="684" spans="24:26" ht="15.75" customHeight="1" x14ac:dyDescent="0.2">
      <c r="X684" s="5"/>
      <c r="Y684" s="5"/>
      <c r="Z684" s="6"/>
    </row>
    <row r="685" spans="24:26" ht="15.75" customHeight="1" x14ac:dyDescent="0.2">
      <c r="X685" s="5"/>
      <c r="Y685" s="5"/>
      <c r="Z685" s="6"/>
    </row>
    <row r="686" spans="24:26" ht="15.75" customHeight="1" x14ac:dyDescent="0.2">
      <c r="X686" s="5"/>
      <c r="Y686" s="5"/>
      <c r="Z686" s="6"/>
    </row>
    <row r="687" spans="24:26" ht="15.75" customHeight="1" x14ac:dyDescent="0.2">
      <c r="X687" s="5"/>
      <c r="Y687" s="5"/>
      <c r="Z687" s="6"/>
    </row>
    <row r="688" spans="24:26" ht="15.75" customHeight="1" x14ac:dyDescent="0.2">
      <c r="X688" s="5"/>
      <c r="Y688" s="5"/>
      <c r="Z688" s="6"/>
    </row>
    <row r="689" spans="24:26" ht="15.75" customHeight="1" x14ac:dyDescent="0.2">
      <c r="X689" s="5"/>
      <c r="Y689" s="5"/>
      <c r="Z689" s="6"/>
    </row>
    <row r="690" spans="24:26" ht="15.75" customHeight="1" x14ac:dyDescent="0.2">
      <c r="X690" s="5"/>
      <c r="Y690" s="5"/>
      <c r="Z690" s="6"/>
    </row>
    <row r="691" spans="24:26" ht="15.75" customHeight="1" x14ac:dyDescent="0.2">
      <c r="X691" s="5"/>
      <c r="Y691" s="5"/>
      <c r="Z691" s="6"/>
    </row>
    <row r="692" spans="24:26" ht="15.75" customHeight="1" x14ac:dyDescent="0.2">
      <c r="X692" s="5"/>
      <c r="Y692" s="5"/>
      <c r="Z692" s="6"/>
    </row>
    <row r="693" spans="24:26" ht="15.75" customHeight="1" x14ac:dyDescent="0.2">
      <c r="X693" s="5"/>
      <c r="Y693" s="5"/>
      <c r="Z693" s="6"/>
    </row>
    <row r="694" spans="24:26" ht="15.75" customHeight="1" x14ac:dyDescent="0.2">
      <c r="X694" s="5"/>
      <c r="Y694" s="5"/>
      <c r="Z694" s="6"/>
    </row>
    <row r="695" spans="24:26" ht="15.75" customHeight="1" x14ac:dyDescent="0.2">
      <c r="X695" s="5"/>
      <c r="Y695" s="5"/>
      <c r="Z695" s="6"/>
    </row>
    <row r="696" spans="24:26" ht="15.75" customHeight="1" x14ac:dyDescent="0.2">
      <c r="X696" s="5"/>
      <c r="Y696" s="5"/>
      <c r="Z696" s="6"/>
    </row>
    <row r="697" spans="24:26" ht="15.75" customHeight="1" x14ac:dyDescent="0.2">
      <c r="X697" s="5"/>
      <c r="Y697" s="5"/>
      <c r="Z697" s="6"/>
    </row>
    <row r="698" spans="24:26" ht="15.75" customHeight="1" x14ac:dyDescent="0.2">
      <c r="X698" s="5"/>
      <c r="Y698" s="5"/>
      <c r="Z698" s="6"/>
    </row>
    <row r="699" spans="24:26" ht="15.75" customHeight="1" x14ac:dyDescent="0.2">
      <c r="X699" s="5"/>
      <c r="Y699" s="5"/>
      <c r="Z699" s="6"/>
    </row>
    <row r="700" spans="24:26" ht="15.75" customHeight="1" x14ac:dyDescent="0.2">
      <c r="X700" s="5"/>
      <c r="Y700" s="5"/>
      <c r="Z700" s="6"/>
    </row>
    <row r="701" spans="24:26" ht="15.75" customHeight="1" x14ac:dyDescent="0.2">
      <c r="X701" s="5"/>
      <c r="Y701" s="5"/>
      <c r="Z701" s="6"/>
    </row>
    <row r="702" spans="24:26" ht="15.75" customHeight="1" x14ac:dyDescent="0.2">
      <c r="X702" s="5"/>
      <c r="Y702" s="5"/>
      <c r="Z702" s="6"/>
    </row>
    <row r="703" spans="24:26" ht="15.75" customHeight="1" x14ac:dyDescent="0.2">
      <c r="X703" s="5"/>
      <c r="Y703" s="5"/>
      <c r="Z703" s="6"/>
    </row>
    <row r="704" spans="24:26" ht="15.75" customHeight="1" x14ac:dyDescent="0.2">
      <c r="X704" s="5"/>
      <c r="Y704" s="5"/>
      <c r="Z704" s="6"/>
    </row>
    <row r="705" spans="24:26" ht="15.75" customHeight="1" x14ac:dyDescent="0.2">
      <c r="X705" s="5"/>
      <c r="Y705" s="5"/>
      <c r="Z705" s="6"/>
    </row>
    <row r="706" spans="24:26" ht="15.75" customHeight="1" x14ac:dyDescent="0.2">
      <c r="X706" s="5"/>
      <c r="Y706" s="5"/>
      <c r="Z706" s="6"/>
    </row>
    <row r="707" spans="24:26" ht="15.75" customHeight="1" x14ac:dyDescent="0.2">
      <c r="X707" s="5"/>
      <c r="Y707" s="5"/>
      <c r="Z707" s="6"/>
    </row>
    <row r="708" spans="24:26" ht="15.75" customHeight="1" x14ac:dyDescent="0.2">
      <c r="X708" s="5"/>
      <c r="Y708" s="5"/>
      <c r="Z708" s="6"/>
    </row>
    <row r="709" spans="24:26" ht="15.75" customHeight="1" x14ac:dyDescent="0.2">
      <c r="X709" s="5"/>
      <c r="Y709" s="5"/>
      <c r="Z709" s="6"/>
    </row>
    <row r="710" spans="24:26" ht="15.75" customHeight="1" x14ac:dyDescent="0.2">
      <c r="X710" s="5"/>
      <c r="Y710" s="5"/>
      <c r="Z710" s="6"/>
    </row>
    <row r="711" spans="24:26" ht="15.75" customHeight="1" x14ac:dyDescent="0.2">
      <c r="X711" s="5"/>
      <c r="Y711" s="5"/>
      <c r="Z711" s="6"/>
    </row>
    <row r="712" spans="24:26" ht="15.75" customHeight="1" x14ac:dyDescent="0.2">
      <c r="X712" s="5"/>
      <c r="Y712" s="5"/>
      <c r="Z712" s="6"/>
    </row>
    <row r="713" spans="24:26" ht="15.75" customHeight="1" x14ac:dyDescent="0.2">
      <c r="X713" s="5"/>
      <c r="Y713" s="5"/>
      <c r="Z713" s="6"/>
    </row>
    <row r="714" spans="24:26" ht="15.75" customHeight="1" x14ac:dyDescent="0.2">
      <c r="X714" s="5"/>
      <c r="Y714" s="5"/>
      <c r="Z714" s="6"/>
    </row>
    <row r="715" spans="24:26" ht="15.75" customHeight="1" x14ac:dyDescent="0.2">
      <c r="X715" s="5"/>
      <c r="Y715" s="5"/>
      <c r="Z715" s="6"/>
    </row>
    <row r="716" spans="24:26" ht="15.75" customHeight="1" x14ac:dyDescent="0.2">
      <c r="X716" s="5"/>
      <c r="Y716" s="5"/>
      <c r="Z716" s="6"/>
    </row>
    <row r="717" spans="24:26" ht="15.75" customHeight="1" x14ac:dyDescent="0.2">
      <c r="X717" s="5"/>
      <c r="Y717" s="5"/>
      <c r="Z717" s="6"/>
    </row>
    <row r="718" spans="24:26" ht="15.75" customHeight="1" x14ac:dyDescent="0.2">
      <c r="X718" s="5"/>
      <c r="Y718" s="5"/>
      <c r="Z718" s="6"/>
    </row>
    <row r="719" spans="24:26" ht="15.75" customHeight="1" x14ac:dyDescent="0.2">
      <c r="X719" s="5"/>
      <c r="Y719" s="5"/>
      <c r="Z719" s="6"/>
    </row>
    <row r="720" spans="24:26" ht="15.75" customHeight="1" x14ac:dyDescent="0.2">
      <c r="X720" s="5"/>
      <c r="Y720" s="5"/>
      <c r="Z720" s="6"/>
    </row>
    <row r="721" spans="24:26" ht="15.75" customHeight="1" x14ac:dyDescent="0.2">
      <c r="X721" s="5"/>
      <c r="Y721" s="5"/>
      <c r="Z721" s="6"/>
    </row>
    <row r="722" spans="24:26" ht="15.75" customHeight="1" x14ac:dyDescent="0.2">
      <c r="X722" s="5"/>
      <c r="Y722" s="5"/>
      <c r="Z722" s="6"/>
    </row>
    <row r="723" spans="24:26" ht="15.75" customHeight="1" x14ac:dyDescent="0.2">
      <c r="X723" s="5"/>
      <c r="Y723" s="5"/>
      <c r="Z723" s="6"/>
    </row>
    <row r="724" spans="24:26" ht="15.75" customHeight="1" x14ac:dyDescent="0.2">
      <c r="X724" s="5"/>
      <c r="Y724" s="5"/>
      <c r="Z724" s="6"/>
    </row>
    <row r="725" spans="24:26" ht="15.75" customHeight="1" x14ac:dyDescent="0.2">
      <c r="X725" s="5"/>
      <c r="Y725" s="5"/>
      <c r="Z725" s="6"/>
    </row>
    <row r="726" spans="24:26" ht="15.75" customHeight="1" x14ac:dyDescent="0.2">
      <c r="X726" s="5"/>
      <c r="Y726" s="5"/>
      <c r="Z726" s="6"/>
    </row>
    <row r="727" spans="24:26" ht="15.75" customHeight="1" x14ac:dyDescent="0.2">
      <c r="X727" s="5"/>
      <c r="Y727" s="5"/>
      <c r="Z727" s="6"/>
    </row>
    <row r="728" spans="24:26" ht="15.75" customHeight="1" x14ac:dyDescent="0.2">
      <c r="X728" s="5"/>
      <c r="Y728" s="5"/>
      <c r="Z728" s="6"/>
    </row>
    <row r="729" spans="24:26" ht="15.75" customHeight="1" x14ac:dyDescent="0.2">
      <c r="X729" s="5"/>
      <c r="Y729" s="5"/>
      <c r="Z729" s="6"/>
    </row>
    <row r="730" spans="24:26" ht="15.75" customHeight="1" x14ac:dyDescent="0.2">
      <c r="X730" s="5"/>
      <c r="Y730" s="5"/>
      <c r="Z730" s="6"/>
    </row>
    <row r="731" spans="24:26" ht="15.75" customHeight="1" x14ac:dyDescent="0.2">
      <c r="X731" s="5"/>
      <c r="Y731" s="5"/>
      <c r="Z731" s="6"/>
    </row>
    <row r="732" spans="24:26" ht="15.75" customHeight="1" x14ac:dyDescent="0.2">
      <c r="X732" s="5"/>
      <c r="Y732" s="5"/>
      <c r="Z732" s="6"/>
    </row>
    <row r="733" spans="24:26" ht="15.75" customHeight="1" x14ac:dyDescent="0.2">
      <c r="X733" s="5"/>
      <c r="Y733" s="5"/>
      <c r="Z733" s="6"/>
    </row>
    <row r="734" spans="24:26" ht="15.75" customHeight="1" x14ac:dyDescent="0.2">
      <c r="X734" s="5"/>
      <c r="Y734" s="5"/>
      <c r="Z734" s="6"/>
    </row>
    <row r="735" spans="24:26" ht="15.75" customHeight="1" x14ac:dyDescent="0.2">
      <c r="X735" s="5"/>
      <c r="Y735" s="5"/>
      <c r="Z735" s="6"/>
    </row>
    <row r="736" spans="24:26" ht="15.75" customHeight="1" x14ac:dyDescent="0.2">
      <c r="X736" s="5"/>
      <c r="Y736" s="5"/>
      <c r="Z736" s="6"/>
    </row>
    <row r="737" spans="24:26" ht="15.75" customHeight="1" x14ac:dyDescent="0.2">
      <c r="X737" s="5"/>
      <c r="Y737" s="5"/>
      <c r="Z737" s="6"/>
    </row>
    <row r="738" spans="24:26" ht="15.75" customHeight="1" x14ac:dyDescent="0.2">
      <c r="X738" s="5"/>
      <c r="Y738" s="5"/>
      <c r="Z738" s="6"/>
    </row>
    <row r="739" spans="24:26" ht="15.75" customHeight="1" x14ac:dyDescent="0.2">
      <c r="X739" s="5"/>
      <c r="Y739" s="5"/>
      <c r="Z739" s="6"/>
    </row>
    <row r="740" spans="24:26" ht="15.75" customHeight="1" x14ac:dyDescent="0.2">
      <c r="X740" s="5"/>
      <c r="Y740" s="5"/>
      <c r="Z740" s="6"/>
    </row>
    <row r="741" spans="24:26" ht="15.75" customHeight="1" x14ac:dyDescent="0.2">
      <c r="X741" s="5"/>
      <c r="Y741" s="5"/>
      <c r="Z741" s="6"/>
    </row>
    <row r="742" spans="24:26" ht="15.75" customHeight="1" x14ac:dyDescent="0.2">
      <c r="X742" s="5"/>
      <c r="Y742" s="5"/>
      <c r="Z742" s="6"/>
    </row>
    <row r="743" spans="24:26" ht="15.75" customHeight="1" x14ac:dyDescent="0.2">
      <c r="X743" s="5"/>
      <c r="Y743" s="5"/>
      <c r="Z743" s="6"/>
    </row>
    <row r="744" spans="24:26" ht="15.75" customHeight="1" x14ac:dyDescent="0.2">
      <c r="X744" s="5"/>
      <c r="Y744" s="5"/>
      <c r="Z744" s="6"/>
    </row>
    <row r="745" spans="24:26" ht="15.75" customHeight="1" x14ac:dyDescent="0.2">
      <c r="X745" s="5"/>
      <c r="Y745" s="5"/>
      <c r="Z745" s="6"/>
    </row>
    <row r="746" spans="24:26" ht="15.75" customHeight="1" x14ac:dyDescent="0.2">
      <c r="X746" s="5"/>
      <c r="Y746" s="5"/>
      <c r="Z746" s="6"/>
    </row>
    <row r="747" spans="24:26" ht="15.75" customHeight="1" x14ac:dyDescent="0.2">
      <c r="X747" s="5"/>
      <c r="Y747" s="5"/>
      <c r="Z747" s="6"/>
    </row>
    <row r="748" spans="24:26" ht="15.75" customHeight="1" x14ac:dyDescent="0.2">
      <c r="X748" s="5"/>
      <c r="Y748" s="5"/>
      <c r="Z748" s="6"/>
    </row>
    <row r="749" spans="24:26" ht="15.75" customHeight="1" x14ac:dyDescent="0.2">
      <c r="X749" s="5"/>
      <c r="Y749" s="5"/>
      <c r="Z749" s="6"/>
    </row>
    <row r="750" spans="24:26" ht="15.75" customHeight="1" x14ac:dyDescent="0.2">
      <c r="X750" s="5"/>
      <c r="Y750" s="5"/>
      <c r="Z750" s="6"/>
    </row>
    <row r="751" spans="24:26" ht="15.75" customHeight="1" x14ac:dyDescent="0.2">
      <c r="X751" s="5"/>
      <c r="Y751" s="5"/>
      <c r="Z751" s="6"/>
    </row>
    <row r="752" spans="24:26" ht="15.75" customHeight="1" x14ac:dyDescent="0.2">
      <c r="X752" s="5"/>
      <c r="Y752" s="5"/>
      <c r="Z752" s="6"/>
    </row>
    <row r="753" spans="24:26" ht="15.75" customHeight="1" x14ac:dyDescent="0.2">
      <c r="X753" s="5"/>
      <c r="Y753" s="5"/>
      <c r="Z753" s="6"/>
    </row>
    <row r="754" spans="24:26" ht="15.75" customHeight="1" x14ac:dyDescent="0.2">
      <c r="X754" s="5"/>
      <c r="Y754" s="5"/>
      <c r="Z754" s="6"/>
    </row>
    <row r="755" spans="24:26" ht="15.75" customHeight="1" x14ac:dyDescent="0.2">
      <c r="X755" s="5"/>
      <c r="Y755" s="5"/>
      <c r="Z755" s="6"/>
    </row>
    <row r="756" spans="24:26" ht="15.75" customHeight="1" x14ac:dyDescent="0.2">
      <c r="X756" s="5"/>
      <c r="Y756" s="5"/>
      <c r="Z756" s="6"/>
    </row>
    <row r="757" spans="24:26" ht="15.75" customHeight="1" x14ac:dyDescent="0.2">
      <c r="X757" s="5"/>
      <c r="Y757" s="5"/>
      <c r="Z757" s="6"/>
    </row>
    <row r="758" spans="24:26" ht="15.75" customHeight="1" x14ac:dyDescent="0.2">
      <c r="X758" s="5"/>
      <c r="Y758" s="5"/>
      <c r="Z758" s="6"/>
    </row>
    <row r="759" spans="24:26" ht="15.75" customHeight="1" x14ac:dyDescent="0.2">
      <c r="X759" s="5"/>
      <c r="Y759" s="5"/>
      <c r="Z759" s="6"/>
    </row>
    <row r="760" spans="24:26" ht="15.75" customHeight="1" x14ac:dyDescent="0.2">
      <c r="X760" s="5"/>
      <c r="Y760" s="5"/>
      <c r="Z760" s="6"/>
    </row>
    <row r="761" spans="24:26" ht="15.75" customHeight="1" x14ac:dyDescent="0.2">
      <c r="X761" s="5"/>
      <c r="Y761" s="5"/>
      <c r="Z761" s="6"/>
    </row>
    <row r="762" spans="24:26" ht="15.75" customHeight="1" x14ac:dyDescent="0.2">
      <c r="X762" s="5"/>
      <c r="Y762" s="5"/>
      <c r="Z762" s="6"/>
    </row>
    <row r="763" spans="24:26" ht="15.75" customHeight="1" x14ac:dyDescent="0.2">
      <c r="X763" s="5"/>
      <c r="Y763" s="5"/>
      <c r="Z763" s="6"/>
    </row>
    <row r="764" spans="24:26" ht="15.75" customHeight="1" x14ac:dyDescent="0.2">
      <c r="X764" s="5"/>
      <c r="Y764" s="5"/>
      <c r="Z764" s="6"/>
    </row>
    <row r="765" spans="24:26" ht="15.75" customHeight="1" x14ac:dyDescent="0.2">
      <c r="X765" s="5"/>
      <c r="Y765" s="5"/>
      <c r="Z765" s="6"/>
    </row>
    <row r="766" spans="24:26" ht="15.75" customHeight="1" x14ac:dyDescent="0.2">
      <c r="X766" s="5"/>
      <c r="Y766" s="5"/>
      <c r="Z766" s="6"/>
    </row>
    <row r="767" spans="24:26" ht="15.75" customHeight="1" x14ac:dyDescent="0.2">
      <c r="X767" s="5"/>
      <c r="Y767" s="5"/>
      <c r="Z767" s="6"/>
    </row>
    <row r="768" spans="24:26" ht="15.75" customHeight="1" x14ac:dyDescent="0.2">
      <c r="X768" s="5"/>
      <c r="Y768" s="5"/>
      <c r="Z768" s="6"/>
    </row>
    <row r="769" spans="24:26" ht="15.75" customHeight="1" x14ac:dyDescent="0.2">
      <c r="X769" s="5"/>
      <c r="Y769" s="5"/>
      <c r="Z769" s="6"/>
    </row>
    <row r="770" spans="24:26" ht="15.75" customHeight="1" x14ac:dyDescent="0.2">
      <c r="X770" s="5"/>
      <c r="Y770" s="5"/>
      <c r="Z770" s="6"/>
    </row>
    <row r="771" spans="24:26" ht="15.75" customHeight="1" x14ac:dyDescent="0.2">
      <c r="X771" s="5"/>
      <c r="Y771" s="5"/>
      <c r="Z771" s="6"/>
    </row>
    <row r="772" spans="24:26" ht="15.75" customHeight="1" x14ac:dyDescent="0.2">
      <c r="X772" s="5"/>
      <c r="Y772" s="5"/>
      <c r="Z772" s="6"/>
    </row>
    <row r="773" spans="24:26" ht="15.75" customHeight="1" x14ac:dyDescent="0.2">
      <c r="X773" s="5"/>
      <c r="Y773" s="5"/>
      <c r="Z773" s="6"/>
    </row>
    <row r="774" spans="24:26" ht="15.75" customHeight="1" x14ac:dyDescent="0.2">
      <c r="X774" s="5"/>
      <c r="Y774" s="5"/>
      <c r="Z774" s="6"/>
    </row>
    <row r="775" spans="24:26" ht="15.75" customHeight="1" x14ac:dyDescent="0.2">
      <c r="X775" s="5"/>
      <c r="Y775" s="5"/>
      <c r="Z775" s="6"/>
    </row>
    <row r="776" spans="24:26" ht="15.75" customHeight="1" x14ac:dyDescent="0.2">
      <c r="X776" s="5"/>
      <c r="Y776" s="5"/>
      <c r="Z776" s="6"/>
    </row>
    <row r="777" spans="24:26" ht="15.75" customHeight="1" x14ac:dyDescent="0.2">
      <c r="X777" s="5"/>
      <c r="Y777" s="5"/>
      <c r="Z777" s="6"/>
    </row>
    <row r="778" spans="24:26" ht="15.75" customHeight="1" x14ac:dyDescent="0.2">
      <c r="X778" s="5"/>
      <c r="Y778" s="5"/>
      <c r="Z778" s="6"/>
    </row>
    <row r="779" spans="24:26" ht="15.75" customHeight="1" x14ac:dyDescent="0.2">
      <c r="X779" s="5"/>
      <c r="Y779" s="5"/>
      <c r="Z779" s="6"/>
    </row>
    <row r="780" spans="24:26" ht="15.75" customHeight="1" x14ac:dyDescent="0.2">
      <c r="X780" s="5"/>
      <c r="Y780" s="5"/>
      <c r="Z780" s="6"/>
    </row>
    <row r="781" spans="24:26" ht="15.75" customHeight="1" x14ac:dyDescent="0.2">
      <c r="X781" s="5"/>
      <c r="Y781" s="5"/>
      <c r="Z781" s="6"/>
    </row>
    <row r="782" spans="24:26" ht="15.75" customHeight="1" x14ac:dyDescent="0.2">
      <c r="X782" s="5"/>
      <c r="Y782" s="5"/>
      <c r="Z782" s="6"/>
    </row>
    <row r="783" spans="24:26" ht="15.75" customHeight="1" x14ac:dyDescent="0.2">
      <c r="X783" s="5"/>
      <c r="Y783" s="5"/>
      <c r="Z783" s="6"/>
    </row>
    <row r="784" spans="24:26" ht="15.75" customHeight="1" x14ac:dyDescent="0.2">
      <c r="X784" s="5"/>
      <c r="Y784" s="5"/>
      <c r="Z784" s="6"/>
    </row>
    <row r="785" spans="24:26" ht="15.75" customHeight="1" x14ac:dyDescent="0.2">
      <c r="X785" s="5"/>
      <c r="Y785" s="5"/>
      <c r="Z785" s="6"/>
    </row>
    <row r="786" spans="24:26" ht="15.75" customHeight="1" x14ac:dyDescent="0.2">
      <c r="X786" s="5"/>
      <c r="Y786" s="5"/>
      <c r="Z786" s="6"/>
    </row>
    <row r="787" spans="24:26" ht="15.75" customHeight="1" x14ac:dyDescent="0.2">
      <c r="X787" s="5"/>
      <c r="Y787" s="5"/>
      <c r="Z787" s="6"/>
    </row>
    <row r="788" spans="24:26" ht="15.75" customHeight="1" x14ac:dyDescent="0.2">
      <c r="X788" s="5"/>
      <c r="Y788" s="5"/>
      <c r="Z788" s="6"/>
    </row>
    <row r="789" spans="24:26" ht="15.75" customHeight="1" x14ac:dyDescent="0.2">
      <c r="X789" s="5"/>
      <c r="Y789" s="5"/>
      <c r="Z789" s="6"/>
    </row>
    <row r="790" spans="24:26" ht="15.75" customHeight="1" x14ac:dyDescent="0.2">
      <c r="X790" s="5"/>
      <c r="Y790" s="5"/>
      <c r="Z790" s="6"/>
    </row>
    <row r="791" spans="24:26" ht="15.75" customHeight="1" x14ac:dyDescent="0.2">
      <c r="X791" s="5"/>
      <c r="Y791" s="5"/>
      <c r="Z791" s="6"/>
    </row>
    <row r="792" spans="24:26" ht="15.75" customHeight="1" x14ac:dyDescent="0.2">
      <c r="X792" s="5"/>
      <c r="Y792" s="5"/>
      <c r="Z792" s="6"/>
    </row>
    <row r="793" spans="24:26" ht="15.75" customHeight="1" x14ac:dyDescent="0.2">
      <c r="X793" s="5"/>
      <c r="Y793" s="5"/>
      <c r="Z793" s="6"/>
    </row>
    <row r="794" spans="24:26" ht="15.75" customHeight="1" x14ac:dyDescent="0.2">
      <c r="X794" s="5"/>
      <c r="Y794" s="5"/>
      <c r="Z794" s="6"/>
    </row>
    <row r="795" spans="24:26" ht="15.75" customHeight="1" x14ac:dyDescent="0.2">
      <c r="X795" s="5"/>
      <c r="Y795" s="5"/>
      <c r="Z795" s="6"/>
    </row>
    <row r="796" spans="24:26" ht="15.75" customHeight="1" x14ac:dyDescent="0.2">
      <c r="X796" s="5"/>
      <c r="Y796" s="5"/>
      <c r="Z796" s="6"/>
    </row>
    <row r="797" spans="24:26" ht="15.75" customHeight="1" x14ac:dyDescent="0.2">
      <c r="X797" s="5"/>
      <c r="Y797" s="5"/>
      <c r="Z797" s="6"/>
    </row>
    <row r="798" spans="24:26" ht="15.75" customHeight="1" x14ac:dyDescent="0.2">
      <c r="X798" s="5"/>
      <c r="Y798" s="5"/>
      <c r="Z798" s="6"/>
    </row>
    <row r="799" spans="24:26" ht="15.75" customHeight="1" x14ac:dyDescent="0.2">
      <c r="X799" s="5"/>
      <c r="Y799" s="5"/>
      <c r="Z799" s="6"/>
    </row>
    <row r="800" spans="24:26" ht="15.75" customHeight="1" x14ac:dyDescent="0.2">
      <c r="X800" s="5"/>
      <c r="Y800" s="5"/>
      <c r="Z800" s="6"/>
    </row>
    <row r="801" spans="24:26" ht="15.75" customHeight="1" x14ac:dyDescent="0.2">
      <c r="X801" s="5"/>
      <c r="Y801" s="5"/>
      <c r="Z801" s="6"/>
    </row>
    <row r="802" spans="24:26" ht="15.75" customHeight="1" x14ac:dyDescent="0.2">
      <c r="X802" s="5"/>
      <c r="Y802" s="5"/>
      <c r="Z802" s="6"/>
    </row>
    <row r="803" spans="24:26" ht="15.75" customHeight="1" x14ac:dyDescent="0.2">
      <c r="X803" s="5"/>
      <c r="Y803" s="5"/>
      <c r="Z803" s="6"/>
    </row>
    <row r="804" spans="24:26" ht="15.75" customHeight="1" x14ac:dyDescent="0.2">
      <c r="X804" s="5"/>
      <c r="Y804" s="5"/>
      <c r="Z804" s="6"/>
    </row>
    <row r="805" spans="24:26" ht="15.75" customHeight="1" x14ac:dyDescent="0.2">
      <c r="X805" s="5"/>
      <c r="Y805" s="5"/>
      <c r="Z805" s="6"/>
    </row>
    <row r="806" spans="24:26" ht="15.75" customHeight="1" x14ac:dyDescent="0.2">
      <c r="X806" s="5"/>
      <c r="Y806" s="5"/>
      <c r="Z806" s="6"/>
    </row>
    <row r="807" spans="24:26" ht="15.75" customHeight="1" x14ac:dyDescent="0.2">
      <c r="X807" s="5"/>
      <c r="Y807" s="5"/>
      <c r="Z807" s="6"/>
    </row>
    <row r="808" spans="24:26" ht="15.75" customHeight="1" x14ac:dyDescent="0.2">
      <c r="X808" s="5"/>
      <c r="Y808" s="5"/>
      <c r="Z808" s="6"/>
    </row>
    <row r="809" spans="24:26" ht="15.75" customHeight="1" x14ac:dyDescent="0.2">
      <c r="X809" s="5"/>
      <c r="Y809" s="5"/>
      <c r="Z809" s="6"/>
    </row>
    <row r="810" spans="24:26" ht="15.75" customHeight="1" x14ac:dyDescent="0.2">
      <c r="X810" s="5"/>
      <c r="Y810" s="5"/>
      <c r="Z810" s="6"/>
    </row>
    <row r="811" spans="24:26" ht="15.75" customHeight="1" x14ac:dyDescent="0.2">
      <c r="X811" s="5"/>
      <c r="Y811" s="5"/>
      <c r="Z811" s="6"/>
    </row>
    <row r="812" spans="24:26" ht="15.75" customHeight="1" x14ac:dyDescent="0.2">
      <c r="X812" s="5"/>
      <c r="Y812" s="5"/>
      <c r="Z812" s="6"/>
    </row>
    <row r="813" spans="24:26" ht="15.75" customHeight="1" x14ac:dyDescent="0.2">
      <c r="X813" s="5"/>
      <c r="Y813" s="5"/>
      <c r="Z813" s="6"/>
    </row>
    <row r="814" spans="24:26" ht="15.75" customHeight="1" x14ac:dyDescent="0.2">
      <c r="X814" s="5"/>
      <c r="Y814" s="5"/>
      <c r="Z814" s="6"/>
    </row>
    <row r="815" spans="24:26" ht="15.75" customHeight="1" x14ac:dyDescent="0.2">
      <c r="X815" s="5"/>
      <c r="Y815" s="5"/>
      <c r="Z815" s="6"/>
    </row>
    <row r="816" spans="24:26" ht="15.75" customHeight="1" x14ac:dyDescent="0.2">
      <c r="X816" s="5"/>
      <c r="Y816" s="5"/>
      <c r="Z816" s="6"/>
    </row>
    <row r="817" spans="24:26" ht="15.75" customHeight="1" x14ac:dyDescent="0.2">
      <c r="X817" s="5"/>
      <c r="Y817" s="5"/>
      <c r="Z817" s="6"/>
    </row>
    <row r="818" spans="24:26" ht="15.75" customHeight="1" x14ac:dyDescent="0.2">
      <c r="X818" s="5"/>
      <c r="Y818" s="5"/>
      <c r="Z818" s="6"/>
    </row>
    <row r="819" spans="24:26" ht="15.75" customHeight="1" x14ac:dyDescent="0.2">
      <c r="X819" s="5"/>
      <c r="Y819" s="5"/>
      <c r="Z819" s="6"/>
    </row>
    <row r="820" spans="24:26" ht="15.75" customHeight="1" x14ac:dyDescent="0.2">
      <c r="X820" s="5"/>
      <c r="Y820" s="5"/>
      <c r="Z820" s="6"/>
    </row>
    <row r="821" spans="24:26" ht="15.75" customHeight="1" x14ac:dyDescent="0.2">
      <c r="X821" s="5"/>
      <c r="Y821" s="5"/>
      <c r="Z821" s="6"/>
    </row>
    <row r="822" spans="24:26" ht="15.75" customHeight="1" x14ac:dyDescent="0.2">
      <c r="X822" s="5"/>
      <c r="Y822" s="5"/>
      <c r="Z822" s="6"/>
    </row>
    <row r="823" spans="24:26" ht="15.75" customHeight="1" x14ac:dyDescent="0.2">
      <c r="X823" s="5"/>
      <c r="Y823" s="5"/>
      <c r="Z823" s="6"/>
    </row>
    <row r="824" spans="24:26" ht="15.75" customHeight="1" x14ac:dyDescent="0.2">
      <c r="X824" s="5"/>
      <c r="Y824" s="5"/>
      <c r="Z824" s="6"/>
    </row>
    <row r="825" spans="24:26" ht="15.75" customHeight="1" x14ac:dyDescent="0.2">
      <c r="X825" s="5"/>
      <c r="Y825" s="5"/>
      <c r="Z825" s="6"/>
    </row>
    <row r="826" spans="24:26" ht="15.75" customHeight="1" x14ac:dyDescent="0.2">
      <c r="X826" s="5"/>
      <c r="Y826" s="5"/>
      <c r="Z826" s="6"/>
    </row>
    <row r="827" spans="24:26" ht="15.75" customHeight="1" x14ac:dyDescent="0.2">
      <c r="X827" s="5"/>
      <c r="Y827" s="5"/>
      <c r="Z827" s="6"/>
    </row>
    <row r="828" spans="24:26" ht="15.75" customHeight="1" x14ac:dyDescent="0.2">
      <c r="X828" s="5"/>
      <c r="Y828" s="5"/>
      <c r="Z828" s="6"/>
    </row>
    <row r="829" spans="24:26" ht="15.75" customHeight="1" x14ac:dyDescent="0.2">
      <c r="X829" s="5"/>
      <c r="Y829" s="5"/>
      <c r="Z829" s="6"/>
    </row>
    <row r="830" spans="24:26" ht="15.75" customHeight="1" x14ac:dyDescent="0.2">
      <c r="X830" s="5"/>
      <c r="Y830" s="5"/>
      <c r="Z830" s="6"/>
    </row>
    <row r="831" spans="24:26" ht="15.75" customHeight="1" x14ac:dyDescent="0.2">
      <c r="X831" s="5"/>
      <c r="Y831" s="5"/>
      <c r="Z831" s="6"/>
    </row>
    <row r="832" spans="24:26" ht="15.75" customHeight="1" x14ac:dyDescent="0.2">
      <c r="X832" s="5"/>
      <c r="Y832" s="5"/>
      <c r="Z832" s="6"/>
    </row>
    <row r="833" spans="24:26" ht="15.75" customHeight="1" x14ac:dyDescent="0.2">
      <c r="X833" s="5"/>
      <c r="Y833" s="5"/>
      <c r="Z833" s="6"/>
    </row>
    <row r="834" spans="24:26" ht="15.75" customHeight="1" x14ac:dyDescent="0.2">
      <c r="X834" s="5"/>
      <c r="Y834" s="5"/>
      <c r="Z834" s="6"/>
    </row>
    <row r="835" spans="24:26" ht="15.75" customHeight="1" x14ac:dyDescent="0.2">
      <c r="X835" s="5"/>
      <c r="Y835" s="5"/>
      <c r="Z835" s="6"/>
    </row>
    <row r="836" spans="24:26" ht="15.75" customHeight="1" x14ac:dyDescent="0.2">
      <c r="X836" s="5"/>
      <c r="Y836" s="5"/>
      <c r="Z836" s="6"/>
    </row>
    <row r="837" spans="24:26" ht="15.75" customHeight="1" x14ac:dyDescent="0.2">
      <c r="X837" s="5"/>
      <c r="Y837" s="5"/>
      <c r="Z837" s="6"/>
    </row>
    <row r="838" spans="24:26" ht="15.75" customHeight="1" x14ac:dyDescent="0.2">
      <c r="X838" s="5"/>
      <c r="Y838" s="5"/>
      <c r="Z838" s="6"/>
    </row>
    <row r="839" spans="24:26" ht="15.75" customHeight="1" x14ac:dyDescent="0.2">
      <c r="X839" s="5"/>
      <c r="Y839" s="5"/>
      <c r="Z839" s="6"/>
    </row>
    <row r="840" spans="24:26" ht="15.75" customHeight="1" x14ac:dyDescent="0.2">
      <c r="X840" s="5"/>
      <c r="Y840" s="5"/>
      <c r="Z840" s="6"/>
    </row>
    <row r="841" spans="24:26" ht="15.75" customHeight="1" x14ac:dyDescent="0.2">
      <c r="X841" s="5"/>
      <c r="Y841" s="5"/>
      <c r="Z841" s="6"/>
    </row>
    <row r="842" spans="24:26" ht="15.75" customHeight="1" x14ac:dyDescent="0.2">
      <c r="X842" s="5"/>
      <c r="Y842" s="5"/>
      <c r="Z842" s="6"/>
    </row>
    <row r="843" spans="24:26" ht="15.75" customHeight="1" x14ac:dyDescent="0.2">
      <c r="X843" s="5"/>
      <c r="Y843" s="5"/>
      <c r="Z843" s="6"/>
    </row>
    <row r="844" spans="24:26" ht="15.75" customHeight="1" x14ac:dyDescent="0.2">
      <c r="X844" s="5"/>
      <c r="Y844" s="5"/>
      <c r="Z844" s="6"/>
    </row>
    <row r="845" spans="24:26" ht="15.75" customHeight="1" x14ac:dyDescent="0.2">
      <c r="X845" s="5"/>
      <c r="Y845" s="5"/>
      <c r="Z845" s="6"/>
    </row>
    <row r="846" spans="24:26" ht="15.75" customHeight="1" x14ac:dyDescent="0.2">
      <c r="X846" s="5"/>
      <c r="Y846" s="5"/>
      <c r="Z846" s="6"/>
    </row>
    <row r="847" spans="24:26" ht="15.75" customHeight="1" x14ac:dyDescent="0.2">
      <c r="X847" s="5"/>
      <c r="Y847" s="5"/>
      <c r="Z847" s="6"/>
    </row>
    <row r="848" spans="24:26" ht="15.75" customHeight="1" x14ac:dyDescent="0.2">
      <c r="X848" s="5"/>
      <c r="Y848" s="5"/>
      <c r="Z848" s="6"/>
    </row>
    <row r="849" spans="24:26" ht="15.75" customHeight="1" x14ac:dyDescent="0.2">
      <c r="X849" s="5"/>
      <c r="Y849" s="5"/>
      <c r="Z849" s="6"/>
    </row>
    <row r="850" spans="24:26" ht="15.75" customHeight="1" x14ac:dyDescent="0.2">
      <c r="X850" s="5"/>
      <c r="Y850" s="5"/>
      <c r="Z850" s="6"/>
    </row>
    <row r="851" spans="24:26" ht="15.75" customHeight="1" x14ac:dyDescent="0.2">
      <c r="X851" s="5"/>
      <c r="Y851" s="5"/>
      <c r="Z851" s="6"/>
    </row>
    <row r="852" spans="24:26" ht="15.75" customHeight="1" x14ac:dyDescent="0.2">
      <c r="X852" s="5"/>
      <c r="Y852" s="5"/>
      <c r="Z852" s="6"/>
    </row>
    <row r="853" spans="24:26" ht="15.75" customHeight="1" x14ac:dyDescent="0.2">
      <c r="X853" s="5"/>
      <c r="Y853" s="5"/>
      <c r="Z853" s="6"/>
    </row>
    <row r="854" spans="24:26" ht="15.75" customHeight="1" x14ac:dyDescent="0.2">
      <c r="X854" s="5"/>
      <c r="Y854" s="5"/>
      <c r="Z854" s="6"/>
    </row>
    <row r="855" spans="24:26" ht="15.75" customHeight="1" x14ac:dyDescent="0.2">
      <c r="X855" s="5"/>
      <c r="Y855" s="5"/>
      <c r="Z855" s="6"/>
    </row>
    <row r="856" spans="24:26" ht="15.75" customHeight="1" x14ac:dyDescent="0.2">
      <c r="X856" s="5"/>
      <c r="Y856" s="5"/>
      <c r="Z856" s="6"/>
    </row>
    <row r="857" spans="24:26" ht="15.75" customHeight="1" x14ac:dyDescent="0.2">
      <c r="X857" s="5"/>
      <c r="Y857" s="5"/>
      <c r="Z857" s="6"/>
    </row>
    <row r="858" spans="24:26" ht="15.75" customHeight="1" x14ac:dyDescent="0.2">
      <c r="X858" s="5"/>
      <c r="Y858" s="5"/>
      <c r="Z858" s="6"/>
    </row>
    <row r="859" spans="24:26" ht="15.75" customHeight="1" x14ac:dyDescent="0.2">
      <c r="X859" s="5"/>
      <c r="Y859" s="5"/>
      <c r="Z859" s="6"/>
    </row>
    <row r="860" spans="24:26" ht="15.75" customHeight="1" x14ac:dyDescent="0.2">
      <c r="X860" s="5"/>
      <c r="Y860" s="5"/>
      <c r="Z860" s="6"/>
    </row>
    <row r="861" spans="24:26" ht="15.75" customHeight="1" x14ac:dyDescent="0.2">
      <c r="X861" s="5"/>
      <c r="Y861" s="5"/>
      <c r="Z861" s="6"/>
    </row>
    <row r="862" spans="24:26" ht="15.75" customHeight="1" x14ac:dyDescent="0.2">
      <c r="X862" s="5"/>
      <c r="Y862" s="5"/>
      <c r="Z862" s="6"/>
    </row>
    <row r="863" spans="24:26" ht="15.75" customHeight="1" x14ac:dyDescent="0.2">
      <c r="X863" s="5"/>
      <c r="Y863" s="5"/>
      <c r="Z863" s="6"/>
    </row>
    <row r="864" spans="24:26" ht="15.75" customHeight="1" x14ac:dyDescent="0.2">
      <c r="X864" s="5"/>
      <c r="Y864" s="5"/>
      <c r="Z864" s="6"/>
    </row>
    <row r="865" spans="24:26" ht="15.75" customHeight="1" x14ac:dyDescent="0.2">
      <c r="X865" s="5"/>
      <c r="Y865" s="5"/>
      <c r="Z865" s="6"/>
    </row>
    <row r="866" spans="24:26" ht="15.75" customHeight="1" x14ac:dyDescent="0.2">
      <c r="X866" s="5"/>
      <c r="Y866" s="5"/>
      <c r="Z866" s="6"/>
    </row>
    <row r="867" spans="24:26" ht="15.75" customHeight="1" x14ac:dyDescent="0.2">
      <c r="X867" s="5"/>
      <c r="Y867" s="5"/>
      <c r="Z867" s="6"/>
    </row>
    <row r="868" spans="24:26" ht="15.75" customHeight="1" x14ac:dyDescent="0.2">
      <c r="X868" s="5"/>
      <c r="Y868" s="5"/>
      <c r="Z868" s="6"/>
    </row>
    <row r="869" spans="24:26" ht="15.75" customHeight="1" x14ac:dyDescent="0.2">
      <c r="X869" s="5"/>
      <c r="Y869" s="5"/>
      <c r="Z869" s="6"/>
    </row>
    <row r="870" spans="24:26" ht="15.75" customHeight="1" x14ac:dyDescent="0.2">
      <c r="X870" s="5"/>
      <c r="Y870" s="5"/>
      <c r="Z870" s="6"/>
    </row>
    <row r="871" spans="24:26" ht="15.75" customHeight="1" x14ac:dyDescent="0.2">
      <c r="X871" s="5"/>
      <c r="Y871" s="5"/>
      <c r="Z871" s="6"/>
    </row>
    <row r="872" spans="24:26" ht="15.75" customHeight="1" x14ac:dyDescent="0.2">
      <c r="X872" s="5"/>
      <c r="Y872" s="5"/>
      <c r="Z872" s="6"/>
    </row>
    <row r="873" spans="24:26" ht="15.75" customHeight="1" x14ac:dyDescent="0.2">
      <c r="X873" s="5"/>
      <c r="Y873" s="5"/>
      <c r="Z873" s="6"/>
    </row>
    <row r="874" spans="24:26" ht="15.75" customHeight="1" x14ac:dyDescent="0.2">
      <c r="X874" s="5"/>
      <c r="Y874" s="5"/>
      <c r="Z874" s="6"/>
    </row>
    <row r="875" spans="24:26" ht="15.75" customHeight="1" x14ac:dyDescent="0.2">
      <c r="X875" s="5"/>
      <c r="Y875" s="5"/>
      <c r="Z875" s="6"/>
    </row>
    <row r="876" spans="24:26" ht="15.75" customHeight="1" x14ac:dyDescent="0.2">
      <c r="X876" s="5"/>
      <c r="Y876" s="5"/>
      <c r="Z876" s="6"/>
    </row>
    <row r="877" spans="24:26" ht="15.75" customHeight="1" x14ac:dyDescent="0.2">
      <c r="X877" s="5"/>
      <c r="Y877" s="5"/>
      <c r="Z877" s="6"/>
    </row>
    <row r="878" spans="24:26" ht="15.75" customHeight="1" x14ac:dyDescent="0.2">
      <c r="X878" s="5"/>
      <c r="Y878" s="5"/>
      <c r="Z878" s="6"/>
    </row>
    <row r="879" spans="24:26" ht="15.75" customHeight="1" x14ac:dyDescent="0.2">
      <c r="X879" s="5"/>
      <c r="Y879" s="5"/>
      <c r="Z879" s="6"/>
    </row>
    <row r="880" spans="24:26" ht="15.75" customHeight="1" x14ac:dyDescent="0.2">
      <c r="X880" s="5"/>
      <c r="Y880" s="5"/>
      <c r="Z880" s="6"/>
    </row>
    <row r="881" spans="24:26" ht="15.75" customHeight="1" x14ac:dyDescent="0.2">
      <c r="X881" s="5"/>
      <c r="Y881" s="5"/>
      <c r="Z881" s="6"/>
    </row>
    <row r="882" spans="24:26" ht="15.75" customHeight="1" x14ac:dyDescent="0.2">
      <c r="X882" s="5"/>
      <c r="Y882" s="5"/>
      <c r="Z882" s="6"/>
    </row>
    <row r="883" spans="24:26" ht="15.75" customHeight="1" x14ac:dyDescent="0.2">
      <c r="X883" s="5"/>
      <c r="Y883" s="5"/>
      <c r="Z883" s="6"/>
    </row>
    <row r="884" spans="24:26" ht="15.75" customHeight="1" x14ac:dyDescent="0.2">
      <c r="X884" s="5"/>
      <c r="Y884" s="5"/>
      <c r="Z884" s="6"/>
    </row>
    <row r="885" spans="24:26" ht="15.75" customHeight="1" x14ac:dyDescent="0.2">
      <c r="X885" s="5"/>
      <c r="Y885" s="5"/>
      <c r="Z885" s="6"/>
    </row>
    <row r="886" spans="24:26" ht="15.75" customHeight="1" x14ac:dyDescent="0.2">
      <c r="X886" s="5"/>
      <c r="Y886" s="5"/>
      <c r="Z886" s="6"/>
    </row>
    <row r="887" spans="24:26" ht="15.75" customHeight="1" x14ac:dyDescent="0.2">
      <c r="X887" s="5"/>
      <c r="Y887" s="5"/>
      <c r="Z887" s="6"/>
    </row>
    <row r="888" spans="24:26" ht="15.75" customHeight="1" x14ac:dyDescent="0.2">
      <c r="X888" s="5"/>
      <c r="Y888" s="5"/>
      <c r="Z888" s="6"/>
    </row>
    <row r="889" spans="24:26" ht="15.75" customHeight="1" x14ac:dyDescent="0.2">
      <c r="X889" s="5"/>
      <c r="Y889" s="5"/>
      <c r="Z889" s="6"/>
    </row>
    <row r="890" spans="24:26" ht="15.75" customHeight="1" x14ac:dyDescent="0.2">
      <c r="X890" s="5"/>
      <c r="Y890" s="5"/>
      <c r="Z890" s="6"/>
    </row>
    <row r="891" spans="24:26" ht="15.75" customHeight="1" x14ac:dyDescent="0.2">
      <c r="X891" s="5"/>
      <c r="Y891" s="5"/>
      <c r="Z891" s="6"/>
    </row>
    <row r="892" spans="24:26" ht="15.75" customHeight="1" x14ac:dyDescent="0.2">
      <c r="X892" s="5"/>
      <c r="Y892" s="5"/>
      <c r="Z892" s="6"/>
    </row>
    <row r="893" spans="24:26" ht="15.75" customHeight="1" x14ac:dyDescent="0.2">
      <c r="X893" s="5"/>
      <c r="Y893" s="5"/>
      <c r="Z893" s="6"/>
    </row>
    <row r="894" spans="24:26" ht="15.75" customHeight="1" x14ac:dyDescent="0.2">
      <c r="X894" s="5"/>
      <c r="Y894" s="5"/>
      <c r="Z894" s="6"/>
    </row>
    <row r="895" spans="24:26" ht="15.75" customHeight="1" x14ac:dyDescent="0.2">
      <c r="X895" s="5"/>
      <c r="Y895" s="5"/>
      <c r="Z895" s="6"/>
    </row>
    <row r="896" spans="24:26" ht="15.75" customHeight="1" x14ac:dyDescent="0.2">
      <c r="X896" s="5"/>
      <c r="Y896" s="5"/>
      <c r="Z896" s="6"/>
    </row>
    <row r="897" spans="24:26" ht="15.75" customHeight="1" x14ac:dyDescent="0.2">
      <c r="X897" s="5"/>
      <c r="Y897" s="5"/>
      <c r="Z897" s="6"/>
    </row>
    <row r="898" spans="24:26" ht="15.75" customHeight="1" x14ac:dyDescent="0.2">
      <c r="X898" s="5"/>
      <c r="Y898" s="5"/>
      <c r="Z898" s="6"/>
    </row>
    <row r="899" spans="24:26" ht="15.75" customHeight="1" x14ac:dyDescent="0.2">
      <c r="X899" s="5"/>
      <c r="Y899" s="5"/>
      <c r="Z899" s="6"/>
    </row>
    <row r="900" spans="24:26" ht="15.75" customHeight="1" x14ac:dyDescent="0.2">
      <c r="X900" s="5"/>
      <c r="Y900" s="5"/>
      <c r="Z900" s="6"/>
    </row>
    <row r="901" spans="24:26" ht="15.75" customHeight="1" x14ac:dyDescent="0.2">
      <c r="X901" s="5"/>
      <c r="Y901" s="5"/>
      <c r="Z901" s="6"/>
    </row>
    <row r="902" spans="24:26" ht="15.75" customHeight="1" x14ac:dyDescent="0.2">
      <c r="X902" s="5"/>
      <c r="Y902" s="5"/>
      <c r="Z902" s="6"/>
    </row>
    <row r="903" spans="24:26" ht="15.75" customHeight="1" x14ac:dyDescent="0.2">
      <c r="X903" s="5"/>
      <c r="Y903" s="5"/>
      <c r="Z903" s="6"/>
    </row>
    <row r="904" spans="24:26" ht="15.75" customHeight="1" x14ac:dyDescent="0.2">
      <c r="X904" s="5"/>
      <c r="Y904" s="5"/>
      <c r="Z904" s="6"/>
    </row>
    <row r="905" spans="24:26" ht="15.75" customHeight="1" x14ac:dyDescent="0.2">
      <c r="X905" s="5"/>
      <c r="Y905" s="5"/>
      <c r="Z905" s="6"/>
    </row>
    <row r="906" spans="24:26" ht="15.75" customHeight="1" x14ac:dyDescent="0.2">
      <c r="X906" s="5"/>
      <c r="Y906" s="5"/>
      <c r="Z906" s="6"/>
    </row>
    <row r="907" spans="24:26" ht="15.75" customHeight="1" x14ac:dyDescent="0.2">
      <c r="X907" s="5"/>
      <c r="Y907" s="5"/>
      <c r="Z907" s="6"/>
    </row>
    <row r="908" spans="24:26" ht="15.75" customHeight="1" x14ac:dyDescent="0.2">
      <c r="X908" s="5"/>
      <c r="Y908" s="5"/>
      <c r="Z908" s="6"/>
    </row>
    <row r="909" spans="24:26" ht="15.75" customHeight="1" x14ac:dyDescent="0.2">
      <c r="X909" s="5"/>
      <c r="Y909" s="5"/>
      <c r="Z909" s="6"/>
    </row>
    <row r="910" spans="24:26" ht="15.75" customHeight="1" x14ac:dyDescent="0.2">
      <c r="X910" s="5"/>
      <c r="Y910" s="5"/>
      <c r="Z910" s="6"/>
    </row>
    <row r="911" spans="24:26" ht="15.75" customHeight="1" x14ac:dyDescent="0.2">
      <c r="X911" s="5"/>
      <c r="Y911" s="5"/>
      <c r="Z911" s="6"/>
    </row>
    <row r="912" spans="24:26" ht="15.75" customHeight="1" x14ac:dyDescent="0.2">
      <c r="X912" s="5"/>
      <c r="Y912" s="5"/>
      <c r="Z912" s="6"/>
    </row>
    <row r="913" spans="24:26" ht="15.75" customHeight="1" x14ac:dyDescent="0.2">
      <c r="X913" s="5"/>
      <c r="Y913" s="5"/>
      <c r="Z913" s="6"/>
    </row>
    <row r="914" spans="24:26" ht="15.75" customHeight="1" x14ac:dyDescent="0.2">
      <c r="X914" s="5"/>
      <c r="Y914" s="5"/>
      <c r="Z914" s="6"/>
    </row>
    <row r="915" spans="24:26" ht="15.75" customHeight="1" x14ac:dyDescent="0.2">
      <c r="X915" s="5"/>
      <c r="Y915" s="5"/>
      <c r="Z915" s="6"/>
    </row>
    <row r="916" spans="24:26" ht="15.75" customHeight="1" x14ac:dyDescent="0.2">
      <c r="X916" s="5"/>
      <c r="Y916" s="5"/>
      <c r="Z916" s="6"/>
    </row>
    <row r="917" spans="24:26" ht="15.75" customHeight="1" x14ac:dyDescent="0.2">
      <c r="X917" s="5"/>
      <c r="Y917" s="5"/>
      <c r="Z917" s="6"/>
    </row>
    <row r="918" spans="24:26" ht="15.75" customHeight="1" x14ac:dyDescent="0.2">
      <c r="X918" s="5"/>
      <c r="Y918" s="5"/>
      <c r="Z918" s="6"/>
    </row>
    <row r="919" spans="24:26" ht="15.75" customHeight="1" x14ac:dyDescent="0.2">
      <c r="X919" s="5"/>
      <c r="Y919" s="5"/>
      <c r="Z919" s="6"/>
    </row>
    <row r="920" spans="24:26" ht="15.75" customHeight="1" x14ac:dyDescent="0.2">
      <c r="X920" s="5"/>
      <c r="Y920" s="5"/>
      <c r="Z920" s="6"/>
    </row>
    <row r="921" spans="24:26" ht="15.75" customHeight="1" x14ac:dyDescent="0.2">
      <c r="X921" s="5"/>
      <c r="Y921" s="5"/>
      <c r="Z921" s="6"/>
    </row>
    <row r="922" spans="24:26" ht="15.75" customHeight="1" x14ac:dyDescent="0.2">
      <c r="X922" s="5"/>
      <c r="Y922" s="5"/>
      <c r="Z922" s="6"/>
    </row>
    <row r="923" spans="24:26" ht="15.75" customHeight="1" x14ac:dyDescent="0.2">
      <c r="X923" s="5"/>
      <c r="Y923" s="5"/>
      <c r="Z923" s="6"/>
    </row>
    <row r="924" spans="24:26" ht="15.75" customHeight="1" x14ac:dyDescent="0.2">
      <c r="X924" s="5"/>
      <c r="Y924" s="5"/>
      <c r="Z924" s="6"/>
    </row>
    <row r="925" spans="24:26" ht="15.75" customHeight="1" x14ac:dyDescent="0.2">
      <c r="X925" s="5"/>
      <c r="Y925" s="5"/>
      <c r="Z925" s="6"/>
    </row>
    <row r="926" spans="24:26" ht="15.75" customHeight="1" x14ac:dyDescent="0.2">
      <c r="X926" s="5"/>
      <c r="Y926" s="5"/>
      <c r="Z926" s="6"/>
    </row>
    <row r="927" spans="24:26" ht="15.75" customHeight="1" x14ac:dyDescent="0.2">
      <c r="X927" s="5"/>
      <c r="Y927" s="5"/>
      <c r="Z927" s="6"/>
    </row>
    <row r="928" spans="24:26" ht="15.75" customHeight="1" x14ac:dyDescent="0.2">
      <c r="X928" s="5"/>
      <c r="Y928" s="5"/>
      <c r="Z928" s="6"/>
    </row>
    <row r="929" spans="24:26" ht="15.75" customHeight="1" x14ac:dyDescent="0.2">
      <c r="X929" s="5"/>
      <c r="Y929" s="5"/>
      <c r="Z929" s="6"/>
    </row>
    <row r="930" spans="24:26" ht="15.75" customHeight="1" x14ac:dyDescent="0.2">
      <c r="X930" s="5"/>
      <c r="Y930" s="5"/>
      <c r="Z930" s="6"/>
    </row>
    <row r="931" spans="24:26" ht="15.75" customHeight="1" x14ac:dyDescent="0.2">
      <c r="X931" s="5"/>
      <c r="Y931" s="5"/>
      <c r="Z931" s="6"/>
    </row>
    <row r="932" spans="24:26" ht="15.75" customHeight="1" x14ac:dyDescent="0.2">
      <c r="X932" s="5"/>
      <c r="Y932" s="5"/>
      <c r="Z932" s="6"/>
    </row>
    <row r="933" spans="24:26" ht="15.75" customHeight="1" x14ac:dyDescent="0.2">
      <c r="X933" s="5"/>
      <c r="Y933" s="5"/>
      <c r="Z933" s="6"/>
    </row>
    <row r="934" spans="24:26" ht="15.75" customHeight="1" x14ac:dyDescent="0.2">
      <c r="X934" s="5"/>
      <c r="Y934" s="5"/>
      <c r="Z934" s="6"/>
    </row>
    <row r="935" spans="24:26" ht="15.75" customHeight="1" x14ac:dyDescent="0.2">
      <c r="X935" s="5"/>
      <c r="Y935" s="5"/>
      <c r="Z935" s="6"/>
    </row>
    <row r="936" spans="24:26" ht="15.75" customHeight="1" x14ac:dyDescent="0.2">
      <c r="X936" s="5"/>
      <c r="Y936" s="5"/>
      <c r="Z936" s="6"/>
    </row>
    <row r="937" spans="24:26" ht="15.75" customHeight="1" x14ac:dyDescent="0.2">
      <c r="X937" s="5"/>
      <c r="Y937" s="5"/>
      <c r="Z937" s="6"/>
    </row>
    <row r="938" spans="24:26" ht="15.75" customHeight="1" x14ac:dyDescent="0.2">
      <c r="X938" s="5"/>
      <c r="Y938" s="5"/>
      <c r="Z938" s="6"/>
    </row>
    <row r="939" spans="24:26" ht="15.75" customHeight="1" x14ac:dyDescent="0.2">
      <c r="X939" s="5"/>
      <c r="Y939" s="5"/>
      <c r="Z939" s="6"/>
    </row>
    <row r="940" spans="24:26" ht="15.75" customHeight="1" x14ac:dyDescent="0.2">
      <c r="X940" s="5"/>
      <c r="Y940" s="5"/>
      <c r="Z940" s="6"/>
    </row>
    <row r="941" spans="24:26" ht="15.75" customHeight="1" x14ac:dyDescent="0.2">
      <c r="X941" s="5"/>
      <c r="Y941" s="5"/>
      <c r="Z941" s="6"/>
    </row>
    <row r="942" spans="24:26" ht="15.75" customHeight="1" x14ac:dyDescent="0.2">
      <c r="X942" s="5"/>
      <c r="Y942" s="5"/>
      <c r="Z942" s="6"/>
    </row>
    <row r="943" spans="24:26" ht="15.75" customHeight="1" x14ac:dyDescent="0.2">
      <c r="X943" s="5"/>
      <c r="Y943" s="5"/>
      <c r="Z943" s="6"/>
    </row>
    <row r="944" spans="24:26" ht="15.75" customHeight="1" x14ac:dyDescent="0.2">
      <c r="X944" s="5"/>
      <c r="Y944" s="5"/>
      <c r="Z944" s="6"/>
    </row>
    <row r="945" spans="24:26" ht="15.75" customHeight="1" x14ac:dyDescent="0.2">
      <c r="X945" s="5"/>
      <c r="Y945" s="5"/>
      <c r="Z945" s="6"/>
    </row>
    <row r="946" spans="24:26" ht="15.75" customHeight="1" x14ac:dyDescent="0.2">
      <c r="X946" s="5"/>
      <c r="Y946" s="5"/>
      <c r="Z946" s="6"/>
    </row>
    <row r="947" spans="24:26" ht="15.75" customHeight="1" x14ac:dyDescent="0.2">
      <c r="X947" s="5"/>
      <c r="Y947" s="5"/>
      <c r="Z947" s="6"/>
    </row>
    <row r="948" spans="24:26" ht="15.75" customHeight="1" x14ac:dyDescent="0.2">
      <c r="X948" s="5"/>
      <c r="Y948" s="5"/>
      <c r="Z948" s="6"/>
    </row>
    <row r="949" spans="24:26" ht="15.75" customHeight="1" x14ac:dyDescent="0.2">
      <c r="X949" s="5"/>
      <c r="Y949" s="5"/>
      <c r="Z949" s="6"/>
    </row>
    <row r="950" spans="24:26" ht="15.75" customHeight="1" x14ac:dyDescent="0.2">
      <c r="X950" s="5"/>
      <c r="Y950" s="5"/>
      <c r="Z950" s="6"/>
    </row>
    <row r="951" spans="24:26" ht="15.75" customHeight="1" x14ac:dyDescent="0.2">
      <c r="X951" s="5"/>
      <c r="Y951" s="5"/>
      <c r="Z951" s="6"/>
    </row>
    <row r="952" spans="24:26" ht="15.75" customHeight="1" x14ac:dyDescent="0.2">
      <c r="X952" s="5"/>
      <c r="Y952" s="5"/>
      <c r="Z952" s="6"/>
    </row>
    <row r="953" spans="24:26" ht="15.75" customHeight="1" x14ac:dyDescent="0.2">
      <c r="X953" s="5"/>
      <c r="Y953" s="5"/>
      <c r="Z953" s="6"/>
    </row>
    <row r="954" spans="24:26" ht="15.75" customHeight="1" x14ac:dyDescent="0.2">
      <c r="X954" s="5"/>
      <c r="Y954" s="5"/>
      <c r="Z954" s="6"/>
    </row>
    <row r="955" spans="24:26" ht="15.75" customHeight="1" x14ac:dyDescent="0.2">
      <c r="X955" s="5"/>
      <c r="Y955" s="5"/>
      <c r="Z955" s="6"/>
    </row>
    <row r="956" spans="24:26" ht="15.75" customHeight="1" x14ac:dyDescent="0.2">
      <c r="X956" s="5"/>
      <c r="Y956" s="5"/>
      <c r="Z956" s="6"/>
    </row>
    <row r="957" spans="24:26" ht="15.75" customHeight="1" x14ac:dyDescent="0.2">
      <c r="X957" s="5"/>
      <c r="Y957" s="5"/>
      <c r="Z957" s="6"/>
    </row>
    <row r="958" spans="24:26" ht="15.75" customHeight="1" x14ac:dyDescent="0.2">
      <c r="X958" s="5"/>
      <c r="Y958" s="5"/>
      <c r="Z958" s="6"/>
    </row>
    <row r="959" spans="24:26" ht="15.75" customHeight="1" x14ac:dyDescent="0.2">
      <c r="X959" s="5"/>
      <c r="Y959" s="5"/>
      <c r="Z959" s="6"/>
    </row>
    <row r="960" spans="24:26" ht="15.75" customHeight="1" x14ac:dyDescent="0.2">
      <c r="X960" s="5"/>
      <c r="Y960" s="5"/>
      <c r="Z960" s="6"/>
    </row>
    <row r="961" spans="24:26" ht="15.75" customHeight="1" x14ac:dyDescent="0.2">
      <c r="X961" s="5"/>
      <c r="Y961" s="5"/>
      <c r="Z961" s="6"/>
    </row>
    <row r="962" spans="24:26" ht="15.75" customHeight="1" x14ac:dyDescent="0.2">
      <c r="X962" s="5"/>
      <c r="Y962" s="5"/>
      <c r="Z962" s="6"/>
    </row>
    <row r="963" spans="24:26" ht="15.75" customHeight="1" x14ac:dyDescent="0.2">
      <c r="X963" s="5"/>
      <c r="Y963" s="5"/>
      <c r="Z963" s="6"/>
    </row>
    <row r="964" spans="24:26" ht="15.75" customHeight="1" x14ac:dyDescent="0.2">
      <c r="X964" s="5"/>
      <c r="Y964" s="5"/>
      <c r="Z964" s="6"/>
    </row>
    <row r="965" spans="24:26" ht="15.75" customHeight="1" x14ac:dyDescent="0.2">
      <c r="X965" s="5"/>
      <c r="Y965" s="5"/>
      <c r="Z965" s="6"/>
    </row>
    <row r="966" spans="24:26" ht="15.75" customHeight="1" x14ac:dyDescent="0.2">
      <c r="X966" s="5"/>
      <c r="Y966" s="5"/>
      <c r="Z966" s="6"/>
    </row>
    <row r="967" spans="24:26" ht="15.75" customHeight="1" x14ac:dyDescent="0.2">
      <c r="X967" s="5"/>
      <c r="Y967" s="5"/>
      <c r="Z967" s="6"/>
    </row>
    <row r="968" spans="24:26" ht="15.75" customHeight="1" x14ac:dyDescent="0.2">
      <c r="X968" s="5"/>
      <c r="Y968" s="5"/>
      <c r="Z968" s="6"/>
    </row>
    <row r="969" spans="24:26" ht="15.75" customHeight="1" x14ac:dyDescent="0.2">
      <c r="X969" s="5"/>
      <c r="Y969" s="5"/>
      <c r="Z969" s="6"/>
    </row>
    <row r="970" spans="24:26" ht="15.75" customHeight="1" x14ac:dyDescent="0.2">
      <c r="X970" s="5"/>
      <c r="Y970" s="5"/>
      <c r="Z970" s="6"/>
    </row>
    <row r="971" spans="24:26" ht="15.75" customHeight="1" x14ac:dyDescent="0.2">
      <c r="X971" s="5"/>
      <c r="Y971" s="5"/>
      <c r="Z971" s="6"/>
    </row>
    <row r="972" spans="24:26" ht="15.75" customHeight="1" x14ac:dyDescent="0.2">
      <c r="X972" s="5"/>
      <c r="Y972" s="5"/>
      <c r="Z972" s="6"/>
    </row>
    <row r="973" spans="24:26" ht="15.75" customHeight="1" x14ac:dyDescent="0.2">
      <c r="X973" s="5"/>
      <c r="Y973" s="5"/>
      <c r="Z973" s="6"/>
    </row>
    <row r="974" spans="24:26" ht="15.75" customHeight="1" x14ac:dyDescent="0.2">
      <c r="X974" s="5"/>
      <c r="Y974" s="5"/>
      <c r="Z974" s="6"/>
    </row>
    <row r="975" spans="24:26" ht="15.75" customHeight="1" x14ac:dyDescent="0.2">
      <c r="X975" s="5"/>
      <c r="Y975" s="5"/>
      <c r="Z975" s="6"/>
    </row>
    <row r="976" spans="24:26" ht="15.75" customHeight="1" x14ac:dyDescent="0.2">
      <c r="X976" s="5"/>
      <c r="Y976" s="5"/>
      <c r="Z976" s="6"/>
    </row>
    <row r="977" spans="24:26" ht="15.75" customHeight="1" x14ac:dyDescent="0.2">
      <c r="X977" s="5"/>
      <c r="Y977" s="5"/>
      <c r="Z977" s="6"/>
    </row>
    <row r="978" spans="24:26" ht="15.75" customHeight="1" x14ac:dyDescent="0.2">
      <c r="X978" s="5"/>
      <c r="Y978" s="5"/>
      <c r="Z978" s="6"/>
    </row>
    <row r="979" spans="24:26" ht="15.75" customHeight="1" x14ac:dyDescent="0.2">
      <c r="X979" s="5"/>
      <c r="Y979" s="5"/>
      <c r="Z979" s="6"/>
    </row>
    <row r="980" spans="24:26" ht="15.75" customHeight="1" x14ac:dyDescent="0.2">
      <c r="X980" s="5"/>
      <c r="Y980" s="5"/>
      <c r="Z980" s="6"/>
    </row>
    <row r="981" spans="24:26" ht="15.75" customHeight="1" x14ac:dyDescent="0.2">
      <c r="X981" s="5"/>
      <c r="Z981" s="6"/>
    </row>
    <row r="982" spans="24:26" ht="15.75" customHeight="1" x14ac:dyDescent="0.2">
      <c r="X982" s="5"/>
      <c r="Z982" s="6"/>
    </row>
    <row r="983" spans="24:26" ht="15.75" customHeight="1" x14ac:dyDescent="0.2">
      <c r="Z983" s="6"/>
    </row>
    <row r="984" spans="24:26" ht="15.75" customHeight="1" x14ac:dyDescent="0.2">
      <c r="Z984" s="6"/>
    </row>
    <row r="985" spans="24:26" ht="15.75" customHeight="1" x14ac:dyDescent="0.2">
      <c r="Z985" s="6"/>
    </row>
    <row r="986" spans="24:26" ht="15.75" customHeight="1" x14ac:dyDescent="0.2">
      <c r="Z986" s="6"/>
    </row>
    <row r="987" spans="24:26" ht="15.75" customHeight="1" x14ac:dyDescent="0.2">
      <c r="Z987" s="6"/>
    </row>
    <row r="988" spans="24:26" ht="15.75" customHeight="1" x14ac:dyDescent="0.2">
      <c r="Z988" s="6"/>
    </row>
    <row r="989" spans="24:26" ht="15.75" customHeight="1" x14ac:dyDescent="0.2">
      <c r="Z989" s="6"/>
    </row>
    <row r="990" spans="24:26" ht="15.75" customHeight="1" x14ac:dyDescent="0.2">
      <c r="Z990" s="6"/>
    </row>
    <row r="991" spans="24:26" ht="15.75" customHeight="1" x14ac:dyDescent="0.2">
      <c r="Z991" s="6"/>
    </row>
    <row r="992" spans="24:26" ht="15.75" customHeight="1" x14ac:dyDescent="0.2">
      <c r="Z992" s="6"/>
    </row>
    <row r="993" spans="26:26" ht="15.75" customHeight="1" x14ac:dyDescent="0.2">
      <c r="Z993" s="6"/>
    </row>
    <row r="994" spans="26:26" ht="15.75" customHeight="1" x14ac:dyDescent="0.2">
      <c r="Z994" s="6"/>
    </row>
    <row r="995" spans="26:26" ht="15.75" customHeight="1" x14ac:dyDescent="0.2">
      <c r="Z995" s="6"/>
    </row>
    <row r="996" spans="26:26" ht="15.75" customHeight="1" x14ac:dyDescent="0.2">
      <c r="Z996" s="6"/>
    </row>
    <row r="997" spans="26:26" ht="15.75" customHeight="1" x14ac:dyDescent="0.2">
      <c r="Z997" s="6"/>
    </row>
    <row r="998" spans="26:26" ht="15.75" customHeight="1" x14ac:dyDescent="0.2">
      <c r="Z998" s="6"/>
    </row>
    <row r="999" spans="26:26" ht="15" customHeight="1" x14ac:dyDescent="0.2">
      <c r="Z999" s="6"/>
    </row>
    <row r="1000" spans="26:26" ht="15" customHeight="1" x14ac:dyDescent="0.2">
      <c r="Z1000" s="6"/>
    </row>
  </sheetData>
  <sheetProtection algorithmName="SHA-512" hashValue="nrFmwGEL0Tuh/qWP52htV4dOLn26Kd9Ktn+kUiRsuYnZQ5HaoBejvKbRLv4G1AFcQ8NK6IISJaKFifTeRZbBuw==" saltValue="YFvAluj9qsKF/31cWwlH8w==" spinCount="100000" sheet="1" objects="1" scenarios="1" selectLockedCells="1"/>
  <mergeCells count="476">
    <mergeCell ref="I85:K85"/>
    <mergeCell ref="I86:K86"/>
    <mergeCell ref="I125:K125"/>
    <mergeCell ref="I126:K126"/>
    <mergeCell ref="I113:K113"/>
    <mergeCell ref="I114:K114"/>
    <mergeCell ref="I115:K115"/>
    <mergeCell ref="I116:K116"/>
    <mergeCell ref="I117:K117"/>
    <mergeCell ref="I118:K118"/>
    <mergeCell ref="I119:K119"/>
    <mergeCell ref="I120:K120"/>
    <mergeCell ref="I121:K121"/>
    <mergeCell ref="I62:K62"/>
    <mergeCell ref="I63:K63"/>
    <mergeCell ref="I78:K78"/>
    <mergeCell ref="I79:K79"/>
    <mergeCell ref="I80:K80"/>
    <mergeCell ref="I81:K81"/>
    <mergeCell ref="I82:K82"/>
    <mergeCell ref="I83:K83"/>
    <mergeCell ref="I84:K84"/>
    <mergeCell ref="C1:N1"/>
    <mergeCell ref="A1:B1"/>
    <mergeCell ref="I55:K55"/>
    <mergeCell ref="I56:K56"/>
    <mergeCell ref="I57:K57"/>
    <mergeCell ref="I58:K58"/>
    <mergeCell ref="I59:K59"/>
    <mergeCell ref="I60:K60"/>
    <mergeCell ref="I61:K61"/>
    <mergeCell ref="G4:I4"/>
    <mergeCell ref="G6:I6"/>
    <mergeCell ref="G5:I5"/>
    <mergeCell ref="K6:M6"/>
    <mergeCell ref="A16:E16"/>
    <mergeCell ref="G11:I11"/>
    <mergeCell ref="G17:I17"/>
    <mergeCell ref="A20:E20"/>
    <mergeCell ref="K9:M9"/>
    <mergeCell ref="G16:I16"/>
    <mergeCell ref="G18:I18"/>
    <mergeCell ref="K7:M7"/>
    <mergeCell ref="K8:M8"/>
    <mergeCell ref="K19:M19"/>
    <mergeCell ref="K20:M20"/>
    <mergeCell ref="O1:P1"/>
    <mergeCell ref="K2:P3"/>
    <mergeCell ref="A2:I2"/>
    <mergeCell ref="A3:B4"/>
    <mergeCell ref="A15:E15"/>
    <mergeCell ref="G15:I15"/>
    <mergeCell ref="C7:E7"/>
    <mergeCell ref="C8:E8"/>
    <mergeCell ref="A7:B8"/>
    <mergeCell ref="A12:E12"/>
    <mergeCell ref="A13:E13"/>
    <mergeCell ref="A14:E14"/>
    <mergeCell ref="K4:M4"/>
    <mergeCell ref="G13:I13"/>
    <mergeCell ref="A5:B6"/>
    <mergeCell ref="C3:E4"/>
    <mergeCell ref="K10:M10"/>
    <mergeCell ref="G14:I14"/>
    <mergeCell ref="K5:M5"/>
    <mergeCell ref="G3:I3"/>
    <mergeCell ref="G7:I7"/>
    <mergeCell ref="C5:E6"/>
    <mergeCell ref="A10:B10"/>
    <mergeCell ref="A9:B9"/>
    <mergeCell ref="M25:N25"/>
    <mergeCell ref="G21:I21"/>
    <mergeCell ref="C29:F29"/>
    <mergeCell ref="O29:P29"/>
    <mergeCell ref="M27:N27"/>
    <mergeCell ref="M28:N28"/>
    <mergeCell ref="M26:N26"/>
    <mergeCell ref="M29:N29"/>
    <mergeCell ref="C26:F26"/>
    <mergeCell ref="C25:F25"/>
    <mergeCell ref="O25:P25"/>
    <mergeCell ref="A22:E22"/>
    <mergeCell ref="G22:I22"/>
    <mergeCell ref="G23:I23"/>
    <mergeCell ref="A21:E21"/>
    <mergeCell ref="C27:F27"/>
    <mergeCell ref="O27:P27"/>
    <mergeCell ref="C28:F28"/>
    <mergeCell ref="O28:P28"/>
    <mergeCell ref="O26:P26"/>
    <mergeCell ref="I27:K27"/>
    <mergeCell ref="I28:K28"/>
    <mergeCell ref="I29:K29"/>
    <mergeCell ref="K24:P24"/>
    <mergeCell ref="C32:F32"/>
    <mergeCell ref="O32:P32"/>
    <mergeCell ref="C33:F33"/>
    <mergeCell ref="O33:P33"/>
    <mergeCell ref="M30:N30"/>
    <mergeCell ref="M31:N31"/>
    <mergeCell ref="M32:N32"/>
    <mergeCell ref="M33:N33"/>
    <mergeCell ref="C30:F30"/>
    <mergeCell ref="O30:P30"/>
    <mergeCell ref="C31:F31"/>
    <mergeCell ref="O31:P31"/>
    <mergeCell ref="I30:K30"/>
    <mergeCell ref="I31:K31"/>
    <mergeCell ref="I32:K32"/>
    <mergeCell ref="I33:K33"/>
    <mergeCell ref="C34:F34"/>
    <mergeCell ref="O34:P34"/>
    <mergeCell ref="O35:P35"/>
    <mergeCell ref="C36:F36"/>
    <mergeCell ref="O36:P36"/>
    <mergeCell ref="C37:F37"/>
    <mergeCell ref="O37:P37"/>
    <mergeCell ref="M34:N34"/>
    <mergeCell ref="M37:N37"/>
    <mergeCell ref="M35:N35"/>
    <mergeCell ref="M36:N36"/>
    <mergeCell ref="C35:F35"/>
    <mergeCell ref="I36:K36"/>
    <mergeCell ref="I37:K37"/>
    <mergeCell ref="I34:K34"/>
    <mergeCell ref="I35:K35"/>
    <mergeCell ref="C40:F40"/>
    <mergeCell ref="O40:P40"/>
    <mergeCell ref="M38:N38"/>
    <mergeCell ref="M39:N39"/>
    <mergeCell ref="M40:N40"/>
    <mergeCell ref="C41:F41"/>
    <mergeCell ref="O41:P41"/>
    <mergeCell ref="C42:F42"/>
    <mergeCell ref="O42:P42"/>
    <mergeCell ref="M41:N41"/>
    <mergeCell ref="M42:N42"/>
    <mergeCell ref="C39:F39"/>
    <mergeCell ref="C38:F38"/>
    <mergeCell ref="O38:P38"/>
    <mergeCell ref="O39:P39"/>
    <mergeCell ref="I38:K38"/>
    <mergeCell ref="I39:K39"/>
    <mergeCell ref="I40:K40"/>
    <mergeCell ref="I41:K41"/>
    <mergeCell ref="I42:K42"/>
    <mergeCell ref="C44:F44"/>
    <mergeCell ref="O44:P44"/>
    <mergeCell ref="C45:F45"/>
    <mergeCell ref="O45:P45"/>
    <mergeCell ref="C46:F46"/>
    <mergeCell ref="O46:P46"/>
    <mergeCell ref="M45:N45"/>
    <mergeCell ref="M46:N46"/>
    <mergeCell ref="C43:F43"/>
    <mergeCell ref="M43:N43"/>
    <mergeCell ref="M44:N44"/>
    <mergeCell ref="O43:P43"/>
    <mergeCell ref="I43:K43"/>
    <mergeCell ref="I44:K44"/>
    <mergeCell ref="I45:K45"/>
    <mergeCell ref="I46:K46"/>
    <mergeCell ref="C48:F48"/>
    <mergeCell ref="O48:P48"/>
    <mergeCell ref="C49:F49"/>
    <mergeCell ref="O49:P49"/>
    <mergeCell ref="C50:F50"/>
    <mergeCell ref="O50:P50"/>
    <mergeCell ref="M47:N47"/>
    <mergeCell ref="M48:N48"/>
    <mergeCell ref="C47:F47"/>
    <mergeCell ref="M49:N49"/>
    <mergeCell ref="M50:N50"/>
    <mergeCell ref="O47:P47"/>
    <mergeCell ref="I47:K47"/>
    <mergeCell ref="I48:K48"/>
    <mergeCell ref="I49:K49"/>
    <mergeCell ref="I50:K50"/>
    <mergeCell ref="O51:P51"/>
    <mergeCell ref="C52:F52"/>
    <mergeCell ref="O52:P52"/>
    <mergeCell ref="C53:F53"/>
    <mergeCell ref="O53:P53"/>
    <mergeCell ref="C54:F54"/>
    <mergeCell ref="O54:P54"/>
    <mergeCell ref="M53:N53"/>
    <mergeCell ref="M54:N54"/>
    <mergeCell ref="M51:N51"/>
    <mergeCell ref="M52:N52"/>
    <mergeCell ref="C51:F51"/>
    <mergeCell ref="I51:K51"/>
    <mergeCell ref="I52:K52"/>
    <mergeCell ref="I53:K53"/>
    <mergeCell ref="I54:K54"/>
    <mergeCell ref="O59:P59"/>
    <mergeCell ref="C60:F60"/>
    <mergeCell ref="O60:P60"/>
    <mergeCell ref="C61:F61"/>
    <mergeCell ref="O61:P61"/>
    <mergeCell ref="C62:F62"/>
    <mergeCell ref="O62:P62"/>
    <mergeCell ref="C59:F59"/>
    <mergeCell ref="O55:P55"/>
    <mergeCell ref="C56:F56"/>
    <mergeCell ref="O56:P56"/>
    <mergeCell ref="C57:F57"/>
    <mergeCell ref="O57:P57"/>
    <mergeCell ref="C58:F58"/>
    <mergeCell ref="O58:P58"/>
    <mergeCell ref="M55:N55"/>
    <mergeCell ref="M56:N56"/>
    <mergeCell ref="M57:N57"/>
    <mergeCell ref="M58:N58"/>
    <mergeCell ref="C55:F55"/>
    <mergeCell ref="M59:N59"/>
    <mergeCell ref="M60:N60"/>
    <mergeCell ref="M61:N61"/>
    <mergeCell ref="M62:N62"/>
    <mergeCell ref="C66:F66"/>
    <mergeCell ref="O66:P66"/>
    <mergeCell ref="C67:F67"/>
    <mergeCell ref="O67:P67"/>
    <mergeCell ref="C68:F68"/>
    <mergeCell ref="O68:P68"/>
    <mergeCell ref="M68:N68"/>
    <mergeCell ref="C63:F63"/>
    <mergeCell ref="O63:P63"/>
    <mergeCell ref="C64:F64"/>
    <mergeCell ref="O64:P64"/>
    <mergeCell ref="C65:F65"/>
    <mergeCell ref="O65:P65"/>
    <mergeCell ref="M63:N63"/>
    <mergeCell ref="M64:N64"/>
    <mergeCell ref="M65:N65"/>
    <mergeCell ref="M66:N66"/>
    <mergeCell ref="M67:N67"/>
    <mergeCell ref="I64:K64"/>
    <mergeCell ref="I65:K65"/>
    <mergeCell ref="I66:K66"/>
    <mergeCell ref="I67:K67"/>
    <mergeCell ref="I68:K68"/>
    <mergeCell ref="C69:F69"/>
    <mergeCell ref="O69:P69"/>
    <mergeCell ref="C70:F70"/>
    <mergeCell ref="O70:P70"/>
    <mergeCell ref="C71:F71"/>
    <mergeCell ref="O71:P71"/>
    <mergeCell ref="M69:N69"/>
    <mergeCell ref="M70:N70"/>
    <mergeCell ref="M71:N71"/>
    <mergeCell ref="I69:K69"/>
    <mergeCell ref="I70:K70"/>
    <mergeCell ref="I71:K71"/>
    <mergeCell ref="C75:F75"/>
    <mergeCell ref="O75:P75"/>
    <mergeCell ref="C76:F76"/>
    <mergeCell ref="O76:P76"/>
    <mergeCell ref="C77:F77"/>
    <mergeCell ref="O77:P77"/>
    <mergeCell ref="M75:N75"/>
    <mergeCell ref="C72:F72"/>
    <mergeCell ref="O72:P72"/>
    <mergeCell ref="C73:F73"/>
    <mergeCell ref="O73:P73"/>
    <mergeCell ref="C74:F74"/>
    <mergeCell ref="O74:P74"/>
    <mergeCell ref="M72:N72"/>
    <mergeCell ref="M73:N73"/>
    <mergeCell ref="M74:N74"/>
    <mergeCell ref="M76:N76"/>
    <mergeCell ref="M77:N77"/>
    <mergeCell ref="I72:K72"/>
    <mergeCell ref="I73:K73"/>
    <mergeCell ref="I74:K74"/>
    <mergeCell ref="I75:K75"/>
    <mergeCell ref="I76:K76"/>
    <mergeCell ref="I77:K77"/>
    <mergeCell ref="O82:P82"/>
    <mergeCell ref="C83:F83"/>
    <mergeCell ref="O83:P83"/>
    <mergeCell ref="C84:F84"/>
    <mergeCell ref="O84:P84"/>
    <mergeCell ref="C85:F85"/>
    <mergeCell ref="O85:P85"/>
    <mergeCell ref="C82:F82"/>
    <mergeCell ref="O78:P78"/>
    <mergeCell ref="C79:F79"/>
    <mergeCell ref="O79:P79"/>
    <mergeCell ref="C80:F80"/>
    <mergeCell ref="O80:P80"/>
    <mergeCell ref="C81:F81"/>
    <mergeCell ref="O81:P81"/>
    <mergeCell ref="C78:F78"/>
    <mergeCell ref="M83:N83"/>
    <mergeCell ref="M84:N84"/>
    <mergeCell ref="M85:N85"/>
    <mergeCell ref="M78:N78"/>
    <mergeCell ref="M79:N79"/>
    <mergeCell ref="M80:N80"/>
    <mergeCell ref="M81:N81"/>
    <mergeCell ref="M82:N82"/>
    <mergeCell ref="O86:P86"/>
    <mergeCell ref="C87:F87"/>
    <mergeCell ref="O87:P87"/>
    <mergeCell ref="C88:F88"/>
    <mergeCell ref="O88:P88"/>
    <mergeCell ref="C89:F89"/>
    <mergeCell ref="O89:P89"/>
    <mergeCell ref="M87:N87"/>
    <mergeCell ref="M88:N88"/>
    <mergeCell ref="M89:N89"/>
    <mergeCell ref="C86:F86"/>
    <mergeCell ref="M86:N86"/>
    <mergeCell ref="I87:K87"/>
    <mergeCell ref="I88:K88"/>
    <mergeCell ref="I89:K89"/>
    <mergeCell ref="O90:P90"/>
    <mergeCell ref="C91:F91"/>
    <mergeCell ref="O91:P91"/>
    <mergeCell ref="C92:F92"/>
    <mergeCell ref="O92:P92"/>
    <mergeCell ref="C93:F93"/>
    <mergeCell ref="O93:P93"/>
    <mergeCell ref="M90:N90"/>
    <mergeCell ref="M91:N91"/>
    <mergeCell ref="M92:N92"/>
    <mergeCell ref="M93:N93"/>
    <mergeCell ref="C90:F90"/>
    <mergeCell ref="I90:K90"/>
    <mergeCell ref="I91:K91"/>
    <mergeCell ref="I92:K92"/>
    <mergeCell ref="I93:K93"/>
    <mergeCell ref="O94:P94"/>
    <mergeCell ref="C95:F95"/>
    <mergeCell ref="O95:P95"/>
    <mergeCell ref="C96:F96"/>
    <mergeCell ref="O96:P96"/>
    <mergeCell ref="C97:F97"/>
    <mergeCell ref="O97:P97"/>
    <mergeCell ref="C94:F94"/>
    <mergeCell ref="M94:N94"/>
    <mergeCell ref="M95:N95"/>
    <mergeCell ref="M96:N96"/>
    <mergeCell ref="M97:N97"/>
    <mergeCell ref="I94:K94"/>
    <mergeCell ref="I95:K95"/>
    <mergeCell ref="I96:K96"/>
    <mergeCell ref="I97:K97"/>
    <mergeCell ref="O101:P101"/>
    <mergeCell ref="M98:N98"/>
    <mergeCell ref="C98:F98"/>
    <mergeCell ref="M99:N99"/>
    <mergeCell ref="M100:N100"/>
    <mergeCell ref="M101:N101"/>
    <mergeCell ref="O98:P98"/>
    <mergeCell ref="C99:F99"/>
    <mergeCell ref="O99:P99"/>
    <mergeCell ref="C100:F100"/>
    <mergeCell ref="O100:P100"/>
    <mergeCell ref="C101:F101"/>
    <mergeCell ref="I98:K98"/>
    <mergeCell ref="I99:K99"/>
    <mergeCell ref="I100:K100"/>
    <mergeCell ref="I101:K101"/>
    <mergeCell ref="O117:P117"/>
    <mergeCell ref="C118:F118"/>
    <mergeCell ref="C120:F120"/>
    <mergeCell ref="O120:P120"/>
    <mergeCell ref="M117:N117"/>
    <mergeCell ref="C117:F117"/>
    <mergeCell ref="M118:N118"/>
    <mergeCell ref="O118:P118"/>
    <mergeCell ref="C119:F119"/>
    <mergeCell ref="C126:F126"/>
    <mergeCell ref="O126:P126"/>
    <mergeCell ref="O119:P119"/>
    <mergeCell ref="M119:N119"/>
    <mergeCell ref="C121:F121"/>
    <mergeCell ref="M123:N123"/>
    <mergeCell ref="M124:N124"/>
    <mergeCell ref="M122:N122"/>
    <mergeCell ref="M120:N120"/>
    <mergeCell ref="C125:F125"/>
    <mergeCell ref="O125:P125"/>
    <mergeCell ref="O121:P121"/>
    <mergeCell ref="C122:F122"/>
    <mergeCell ref="O122:P122"/>
    <mergeCell ref="C123:F123"/>
    <mergeCell ref="O123:P123"/>
    <mergeCell ref="C124:F124"/>
    <mergeCell ref="O124:P124"/>
    <mergeCell ref="M125:N125"/>
    <mergeCell ref="M126:N126"/>
    <mergeCell ref="M121:N121"/>
    <mergeCell ref="I122:K122"/>
    <mergeCell ref="I123:K123"/>
    <mergeCell ref="I124:K124"/>
    <mergeCell ref="C116:F116"/>
    <mergeCell ref="O116:P116"/>
    <mergeCell ref="M113:N113"/>
    <mergeCell ref="M114:N114"/>
    <mergeCell ref="M115:N115"/>
    <mergeCell ref="M116:N116"/>
    <mergeCell ref="C113:F113"/>
    <mergeCell ref="O113:P113"/>
    <mergeCell ref="C106:F106"/>
    <mergeCell ref="C108:F108"/>
    <mergeCell ref="O108:P108"/>
    <mergeCell ref="C109:F109"/>
    <mergeCell ref="O109:P109"/>
    <mergeCell ref="M108:N108"/>
    <mergeCell ref="M109:N109"/>
    <mergeCell ref="M106:N106"/>
    <mergeCell ref="M107:N107"/>
    <mergeCell ref="C114:F114"/>
    <mergeCell ref="O114:P114"/>
    <mergeCell ref="C115:F115"/>
    <mergeCell ref="O115:P115"/>
    <mergeCell ref="C110:F110"/>
    <mergeCell ref="M111:N111"/>
    <mergeCell ref="M112:N112"/>
    <mergeCell ref="O110:P110"/>
    <mergeCell ref="C111:F111"/>
    <mergeCell ref="O111:P111"/>
    <mergeCell ref="C112:F112"/>
    <mergeCell ref="O106:P106"/>
    <mergeCell ref="C107:F107"/>
    <mergeCell ref="O107:P107"/>
    <mergeCell ref="O112:P112"/>
    <mergeCell ref="M110:N110"/>
    <mergeCell ref="I106:K106"/>
    <mergeCell ref="I107:K107"/>
    <mergeCell ref="I108:K108"/>
    <mergeCell ref="I109:K109"/>
    <mergeCell ref="I110:K110"/>
    <mergeCell ref="I111:K111"/>
    <mergeCell ref="I112:K112"/>
    <mergeCell ref="O102:P102"/>
    <mergeCell ref="C103:F103"/>
    <mergeCell ref="O103:P103"/>
    <mergeCell ref="C104:F104"/>
    <mergeCell ref="O104:P104"/>
    <mergeCell ref="C105:F105"/>
    <mergeCell ref="O105:P105"/>
    <mergeCell ref="M102:N102"/>
    <mergeCell ref="M103:N103"/>
    <mergeCell ref="C102:F102"/>
    <mergeCell ref="M104:N104"/>
    <mergeCell ref="M105:N105"/>
    <mergeCell ref="I102:K102"/>
    <mergeCell ref="I103:K103"/>
    <mergeCell ref="I104:K104"/>
    <mergeCell ref="I105:K105"/>
    <mergeCell ref="K22:P23"/>
    <mergeCell ref="A17:E17"/>
    <mergeCell ref="A19:E19"/>
    <mergeCell ref="A23:E23"/>
    <mergeCell ref="A18:E18"/>
    <mergeCell ref="G8:I8"/>
    <mergeCell ref="G9:I9"/>
    <mergeCell ref="G10:I10"/>
    <mergeCell ref="A11:E11"/>
    <mergeCell ref="C9:E9"/>
    <mergeCell ref="G12:I12"/>
    <mergeCell ref="G19:I19"/>
    <mergeCell ref="G20:I20"/>
    <mergeCell ref="C10:D10"/>
    <mergeCell ref="K21:M21"/>
    <mergeCell ref="K18:M18"/>
    <mergeCell ref="K17:M17"/>
    <mergeCell ref="K16:M16"/>
    <mergeCell ref="K11:M11"/>
    <mergeCell ref="K12:M12"/>
    <mergeCell ref="K13:M13"/>
    <mergeCell ref="K14:M14"/>
    <mergeCell ref="K15:M15"/>
  </mergeCells>
  <conditionalFormatting sqref="C10:D10">
    <cfRule type="containsText" dxfId="0" priority="2" operator="containsText" text="Yes-Pass/Fail(Value Bulk Only)">
      <formula>NOT(ISERROR(SEARCH("Yes-Pass/Fail(Value Bulk Only)",C10)))</formula>
    </cfRule>
    <cfRule type="containsText" dxfId="10" priority="3" operator="containsText" text="No - Do Not Pre-Screen">
      <formula>NOT(ISERROR(SEARCH("No - Do Not Pre-Screen",C10)))</formula>
    </cfRule>
    <cfRule type="containsText" dxfId="9" priority="1" operator="containsText" text="Yes - Detailed">
      <formula>NOT(ISERROR(SEARCH("Yes - Detailed",C10)))</formula>
    </cfRule>
  </conditionalFormatting>
  <conditionalFormatting sqref="O27:P126">
    <cfRule type="containsText" dxfId="8" priority="4" operator="containsText" text="Value Bulk">
      <formula>NOT(ISERROR(SEARCH("Value Bulk",O27)))</formula>
    </cfRule>
    <cfRule type="containsText" dxfId="7" priority="5" operator="containsText" text="Value Plus">
      <formula>NOT(ISERROR(SEARCH("Value Plus",O27)))</formula>
    </cfRule>
    <cfRule type="containsText" dxfId="6" priority="7" operator="containsText" text="Regular">
      <formula>NOT(ISERROR(SEARCH("Regular",O27)))</formula>
    </cfRule>
    <cfRule type="containsText" dxfId="5" priority="8" operator="containsText" text="Express">
      <formula>NOT(ISERROR(SEARCH("Express",O27)))</formula>
    </cfRule>
    <cfRule type="cellIs" dxfId="4" priority="9" operator="equal">
      <formula>"Super Express"</formula>
    </cfRule>
    <cfRule type="containsText" dxfId="3" priority="10" operator="containsText" text="Walk">
      <formula>NOT(ISERROR(SEARCH("Walk",O27)))</formula>
    </cfRule>
    <cfRule type="containsText" dxfId="2" priority="11" operator="containsText" text="Ticket">
      <formula>NOT(ISERROR(SEARCH("Ticket",O27)))</formula>
    </cfRule>
    <cfRule type="containsText" dxfId="1" priority="12" operator="containsText" text="Pre-National Special">
      <formula>NOT(ISERROR(SEARCH("Pre-National Special",O27)))</formula>
    </cfRule>
  </conditionalFormatting>
  <dataValidations count="3">
    <dataValidation type="list" allowBlank="1" showInputMessage="1" showErrorMessage="1" sqref="O27:P126" xr:uid="{00000000-0002-0000-0000-000000000000}">
      <formula1>IF(M27/B27&lt;500,Bulk,IF(M27/B27&lt;1500,Regular,IF(M27/B27&lt;2500,Express,IF(M27/B27&lt;5000,SuperExpress,WalkThrough))))</formula1>
    </dataValidation>
    <dataValidation allowBlank="1" showInputMessage="1" showErrorMessage="1" promptTitle="Enter TOTAL value" prompt="This should be the total value of all the cards on this line." sqref="M27:N27 M64:N64" xr:uid="{00000000-0002-0000-0000-000001000000}"/>
    <dataValidation type="list" allowBlank="1" showInputMessage="1" showErrorMessage="1" sqref="C10:D10" xr:uid="{00000000-0002-0000-0000-000002000000}">
      <formula1>"No - Do Not Pre-Screen,Yes-Pass/Fail(Value Bulk Only), Yes - Detailed"</formula1>
    </dataValidation>
  </dataValidations>
  <pageMargins left="0.2" right="0.2" top="0.2" bottom="0.2" header="0" footer="0"/>
  <pageSetup scale="68" orientation="landscape" r:id="rId1"/>
  <ignoredErrors>
    <ignoredError sqref="G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000"/>
  <sheetViews>
    <sheetView workbookViewId="0"/>
  </sheetViews>
  <sheetFormatPr defaultColWidth="14.42578125" defaultRowHeight="15" customHeight="1" x14ac:dyDescent="0.25"/>
  <cols>
    <col min="1" max="26" width="8.85546875" customWidth="1"/>
  </cols>
  <sheetData>
    <row r="1" spans="1:2" x14ac:dyDescent="0.25">
      <c r="A1" t="s">
        <v>10</v>
      </c>
      <c r="B1" s="1" t="s">
        <v>24</v>
      </c>
    </row>
    <row r="2" spans="1:2" x14ac:dyDescent="0.25">
      <c r="A2" t="s">
        <v>26</v>
      </c>
      <c r="B2" s="1">
        <v>10</v>
      </c>
    </row>
    <row r="3" spans="1:2" x14ac:dyDescent="0.25">
      <c r="B3" s="1">
        <v>9</v>
      </c>
    </row>
    <row r="4" spans="1:2" x14ac:dyDescent="0.25">
      <c r="B4" s="1">
        <v>8</v>
      </c>
    </row>
    <row r="5" spans="1:2" x14ac:dyDescent="0.25">
      <c r="B5" s="1">
        <v>7</v>
      </c>
    </row>
    <row r="6" spans="1:2" x14ac:dyDescent="0.25">
      <c r="B6" s="1">
        <v>6</v>
      </c>
    </row>
    <row r="7" spans="1:2" x14ac:dyDescent="0.25">
      <c r="B7" s="1">
        <v>5</v>
      </c>
    </row>
    <row r="8" spans="1:2" x14ac:dyDescent="0.25">
      <c r="B8" s="1">
        <v>4</v>
      </c>
    </row>
    <row r="9" spans="1:2" x14ac:dyDescent="0.25">
      <c r="B9" s="1">
        <v>3</v>
      </c>
    </row>
    <row r="10" spans="1:2" x14ac:dyDescent="0.25">
      <c r="B10" s="1">
        <v>2</v>
      </c>
    </row>
    <row r="11" spans="1:2" x14ac:dyDescent="0.25">
      <c r="B11" s="1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A1000"/>
  <sheetViews>
    <sheetView workbookViewId="0"/>
  </sheetViews>
  <sheetFormatPr defaultColWidth="14.42578125" defaultRowHeight="15" customHeight="1" x14ac:dyDescent="0.25"/>
  <cols>
    <col min="1" max="6" width="14.42578125" customWidth="1"/>
  </cols>
  <sheetData>
    <row r="1" spans="1:1" ht="15" customHeight="1" x14ac:dyDescent="0.25">
      <c r="A1" s="2">
        <v>0</v>
      </c>
    </row>
    <row r="2" spans="1:1" ht="15" customHeight="1" x14ac:dyDescent="0.25">
      <c r="A2" s="2">
        <v>1</v>
      </c>
    </row>
    <row r="3" spans="1:1" ht="15" customHeight="1" x14ac:dyDescent="0.25">
      <c r="A3" s="2">
        <v>2</v>
      </c>
    </row>
    <row r="4" spans="1:1" ht="15" customHeight="1" x14ac:dyDescent="0.25">
      <c r="A4" s="2">
        <v>3</v>
      </c>
    </row>
    <row r="5" spans="1:1" ht="15" customHeight="1" x14ac:dyDescent="0.25">
      <c r="A5" s="2">
        <v>4</v>
      </c>
    </row>
    <row r="6" spans="1:1" ht="15" customHeight="1" x14ac:dyDescent="0.25">
      <c r="A6" s="2">
        <v>5</v>
      </c>
    </row>
    <row r="7" spans="1:1" ht="15" customHeight="1" x14ac:dyDescent="0.25">
      <c r="A7" s="2">
        <v>6</v>
      </c>
    </row>
    <row r="8" spans="1:1" ht="15" customHeight="1" x14ac:dyDescent="0.25">
      <c r="A8" s="2">
        <v>7</v>
      </c>
    </row>
    <row r="9" spans="1:1" ht="15" customHeight="1" x14ac:dyDescent="0.25">
      <c r="A9" s="2">
        <v>8</v>
      </c>
    </row>
    <row r="10" spans="1:1" ht="15" customHeight="1" x14ac:dyDescent="0.25">
      <c r="A10" s="2">
        <v>9</v>
      </c>
    </row>
    <row r="11" spans="1:1" ht="15" customHeight="1" x14ac:dyDescent="0.25">
      <c r="A11" s="2">
        <v>10</v>
      </c>
    </row>
    <row r="12" spans="1:1" ht="15" customHeight="1" x14ac:dyDescent="0.25">
      <c r="A12" s="2">
        <v>11</v>
      </c>
    </row>
    <row r="13" spans="1:1" ht="15" customHeight="1" x14ac:dyDescent="0.25">
      <c r="A13" s="2">
        <v>12</v>
      </c>
    </row>
    <row r="14" spans="1:1" ht="15" customHeight="1" x14ac:dyDescent="0.25">
      <c r="A14" s="2">
        <v>13</v>
      </c>
    </row>
    <row r="15" spans="1:1" ht="15" customHeight="1" x14ac:dyDescent="0.25">
      <c r="A15" s="2">
        <v>14</v>
      </c>
    </row>
    <row r="16" spans="1:1" ht="15" customHeight="1" x14ac:dyDescent="0.25">
      <c r="A16" s="2">
        <v>15</v>
      </c>
    </row>
    <row r="17" spans="1:1" ht="15" customHeight="1" x14ac:dyDescent="0.25">
      <c r="A17" s="2">
        <v>16</v>
      </c>
    </row>
    <row r="18" spans="1:1" ht="15" customHeight="1" x14ac:dyDescent="0.25">
      <c r="A18" s="2">
        <v>17</v>
      </c>
    </row>
    <row r="19" spans="1:1" ht="15" customHeight="1" x14ac:dyDescent="0.25">
      <c r="A19" s="2">
        <v>18</v>
      </c>
    </row>
    <row r="20" spans="1:1" ht="15" customHeight="1" x14ac:dyDescent="0.25">
      <c r="A20" s="2">
        <v>19</v>
      </c>
    </row>
    <row r="21" spans="1:1" ht="15" customHeight="1" x14ac:dyDescent="0.25">
      <c r="A21" s="2">
        <v>20</v>
      </c>
    </row>
    <row r="22" spans="1:1" ht="15" customHeight="1" x14ac:dyDescent="0.25">
      <c r="A22" s="2">
        <v>21</v>
      </c>
    </row>
    <row r="23" spans="1:1" ht="15" customHeight="1" x14ac:dyDescent="0.25">
      <c r="A23" s="2">
        <v>22</v>
      </c>
    </row>
    <row r="24" spans="1:1" ht="15" customHeight="1" x14ac:dyDescent="0.25">
      <c r="A24" s="2">
        <v>23</v>
      </c>
    </row>
    <row r="25" spans="1:1" ht="15" customHeight="1" x14ac:dyDescent="0.25">
      <c r="A25" s="2">
        <v>24</v>
      </c>
    </row>
    <row r="26" spans="1:1" ht="15" customHeight="1" x14ac:dyDescent="0.25">
      <c r="A26" s="2">
        <v>25</v>
      </c>
    </row>
    <row r="27" spans="1:1" ht="15" customHeight="1" x14ac:dyDescent="0.25">
      <c r="A27" s="2">
        <v>26</v>
      </c>
    </row>
    <row r="28" spans="1:1" ht="15" customHeight="1" x14ac:dyDescent="0.25">
      <c r="A28" s="2">
        <v>27</v>
      </c>
    </row>
    <row r="29" spans="1:1" ht="15" customHeight="1" x14ac:dyDescent="0.25">
      <c r="A29" s="2">
        <v>28</v>
      </c>
    </row>
    <row r="30" spans="1:1" ht="15" customHeight="1" x14ac:dyDescent="0.25">
      <c r="A30" s="2">
        <v>29</v>
      </c>
    </row>
    <row r="31" spans="1:1" ht="15" customHeight="1" x14ac:dyDescent="0.25">
      <c r="A31" s="2">
        <v>30</v>
      </c>
    </row>
    <row r="32" spans="1:1" ht="15" customHeight="1" x14ac:dyDescent="0.25">
      <c r="A32" s="2">
        <v>31</v>
      </c>
    </row>
    <row r="33" spans="1:1" ht="15" customHeight="1" x14ac:dyDescent="0.25">
      <c r="A33" s="2">
        <v>32</v>
      </c>
    </row>
    <row r="34" spans="1:1" ht="15" customHeight="1" x14ac:dyDescent="0.25">
      <c r="A34" s="2">
        <v>33</v>
      </c>
    </row>
    <row r="35" spans="1:1" ht="15" customHeight="1" x14ac:dyDescent="0.25">
      <c r="A35" s="2">
        <v>34</v>
      </c>
    </row>
    <row r="36" spans="1:1" ht="15" customHeight="1" x14ac:dyDescent="0.25">
      <c r="A36" s="2">
        <v>35</v>
      </c>
    </row>
    <row r="37" spans="1:1" ht="15" customHeight="1" x14ac:dyDescent="0.25">
      <c r="A37" s="2">
        <v>36</v>
      </c>
    </row>
    <row r="38" spans="1:1" ht="15" customHeight="1" x14ac:dyDescent="0.25">
      <c r="A38" s="2">
        <v>37</v>
      </c>
    </row>
    <row r="39" spans="1:1" ht="15" customHeight="1" x14ac:dyDescent="0.25">
      <c r="A39" s="2">
        <v>38</v>
      </c>
    </row>
    <row r="40" spans="1:1" ht="15" customHeight="1" x14ac:dyDescent="0.25">
      <c r="A40" s="2">
        <v>39</v>
      </c>
    </row>
    <row r="41" spans="1:1" ht="15" customHeight="1" x14ac:dyDescent="0.25">
      <c r="A41" s="2">
        <v>40</v>
      </c>
    </row>
    <row r="42" spans="1:1" ht="15" customHeight="1" x14ac:dyDescent="0.25">
      <c r="A42" s="2">
        <v>41</v>
      </c>
    </row>
    <row r="43" spans="1:1" ht="15" customHeight="1" x14ac:dyDescent="0.25">
      <c r="A43" s="2">
        <v>42</v>
      </c>
    </row>
    <row r="44" spans="1:1" ht="15" customHeight="1" x14ac:dyDescent="0.25">
      <c r="A44" s="2">
        <v>43</v>
      </c>
    </row>
    <row r="45" spans="1:1" ht="15" customHeight="1" x14ac:dyDescent="0.25">
      <c r="A45" s="2">
        <v>44</v>
      </c>
    </row>
    <row r="46" spans="1:1" ht="15" customHeight="1" x14ac:dyDescent="0.25">
      <c r="A46" s="2">
        <v>45</v>
      </c>
    </row>
    <row r="47" spans="1:1" ht="15" customHeight="1" x14ac:dyDescent="0.25">
      <c r="A47" s="2">
        <v>46</v>
      </c>
    </row>
    <row r="48" spans="1:1" ht="15" customHeight="1" x14ac:dyDescent="0.25">
      <c r="A48" s="2">
        <v>47</v>
      </c>
    </row>
    <row r="49" spans="1:1" ht="15" customHeight="1" x14ac:dyDescent="0.25">
      <c r="A49" s="2">
        <v>48</v>
      </c>
    </row>
    <row r="50" spans="1:1" ht="15" customHeight="1" x14ac:dyDescent="0.25">
      <c r="A50" s="2">
        <v>49</v>
      </c>
    </row>
    <row r="51" spans="1:1" ht="15" customHeight="1" x14ac:dyDescent="0.25">
      <c r="A51" s="2">
        <v>50</v>
      </c>
    </row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ht="15.75" customHeight="1" x14ac:dyDescent="0.25"/>
    <row r="58" spans="1:1" ht="15.75" customHeight="1" x14ac:dyDescent="0.25"/>
    <row r="59" spans="1:1" ht="15.75" customHeight="1" x14ac:dyDescent="0.25"/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</sheetPr>
  <dimension ref="A1:A1000"/>
  <sheetViews>
    <sheetView workbookViewId="0"/>
  </sheetViews>
  <sheetFormatPr defaultColWidth="14.42578125" defaultRowHeight="15" customHeight="1" x14ac:dyDescent="0.25"/>
  <cols>
    <col min="1" max="6" width="14.42578125" customWidth="1"/>
  </cols>
  <sheetData>
    <row r="1" spans="1:1" ht="15" customHeight="1" x14ac:dyDescent="0.25">
      <c r="A1" s="2" t="s">
        <v>26</v>
      </c>
    </row>
    <row r="2" spans="1:1" ht="15" customHeight="1" x14ac:dyDescent="0.25">
      <c r="A2" s="2" t="s">
        <v>10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</sheetPr>
  <dimension ref="A1:A1000"/>
  <sheetViews>
    <sheetView workbookViewId="0"/>
  </sheetViews>
  <sheetFormatPr defaultColWidth="14.42578125" defaultRowHeight="15" customHeight="1" x14ac:dyDescent="0.25"/>
  <cols>
    <col min="1" max="1" width="59.28515625" customWidth="1"/>
    <col min="2" max="6" width="14.42578125" customWidth="1"/>
  </cols>
  <sheetData>
    <row r="1" spans="1:1" ht="15" customHeight="1" x14ac:dyDescent="0.25">
      <c r="A1" t="s">
        <v>27</v>
      </c>
    </row>
    <row r="2" spans="1:1" x14ac:dyDescent="0.25">
      <c r="A2" s="2" t="s">
        <v>28</v>
      </c>
    </row>
    <row r="3" spans="1:1" x14ac:dyDescent="0.25">
      <c r="A3" s="2" t="s">
        <v>29</v>
      </c>
    </row>
    <row r="4" spans="1:1" x14ac:dyDescent="0.25">
      <c r="A4" s="2" t="s">
        <v>30</v>
      </c>
    </row>
    <row r="5" spans="1:1" x14ac:dyDescent="0.25">
      <c r="A5" s="2" t="s">
        <v>31</v>
      </c>
    </row>
    <row r="6" spans="1:1" ht="15" customHeight="1" x14ac:dyDescent="0.25">
      <c r="A6" s="2" t="s">
        <v>32</v>
      </c>
    </row>
    <row r="7" spans="1:1" ht="15" customHeight="1" x14ac:dyDescent="0.25">
      <c r="A7" s="2" t="s">
        <v>33</v>
      </c>
    </row>
    <row r="8" spans="1:1" ht="15" customHeight="1" x14ac:dyDescent="0.25">
      <c r="A8" s="2" t="s">
        <v>34</v>
      </c>
    </row>
    <row r="9" spans="1:1" ht="15" customHeight="1" x14ac:dyDescent="0.25">
      <c r="A9" s="2" t="s">
        <v>35</v>
      </c>
    </row>
    <row r="10" spans="1:1" x14ac:dyDescent="0.25">
      <c r="A10" s="2" t="s">
        <v>36</v>
      </c>
    </row>
    <row r="11" spans="1:1" x14ac:dyDescent="0.25">
      <c r="A11" s="2" t="s">
        <v>37</v>
      </c>
    </row>
    <row r="12" spans="1:1" x14ac:dyDescent="0.25">
      <c r="A12" s="2" t="s">
        <v>38</v>
      </c>
    </row>
    <row r="13" spans="1:1" x14ac:dyDescent="0.25">
      <c r="A13" s="2" t="s">
        <v>39</v>
      </c>
    </row>
    <row r="14" spans="1:1" x14ac:dyDescent="0.25">
      <c r="A14" s="2" t="s">
        <v>40</v>
      </c>
    </row>
    <row r="15" spans="1:1" ht="15" customHeight="1" x14ac:dyDescent="0.25">
      <c r="A15" s="2" t="s">
        <v>41</v>
      </c>
    </row>
    <row r="16" spans="1:1" ht="15" customHeight="1" x14ac:dyDescent="0.25">
      <c r="A16" s="2" t="s">
        <v>42</v>
      </c>
    </row>
    <row r="17" spans="1:1" ht="15" customHeight="1" x14ac:dyDescent="0.25">
      <c r="A17" s="2" t="s">
        <v>43</v>
      </c>
    </row>
    <row r="18" spans="1:1" ht="15" customHeight="1" x14ac:dyDescent="0.25">
      <c r="A18" s="2" t="s">
        <v>44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PSA Apr. 30, 2024</vt:lpstr>
      <vt:lpstr>Sheet1</vt:lpstr>
      <vt:lpstr>Numbers</vt:lpstr>
      <vt:lpstr>YesNo</vt:lpstr>
      <vt:lpstr>Service</vt:lpstr>
      <vt:lpstr>Bulk</vt:lpstr>
      <vt:lpstr>Express</vt:lpstr>
      <vt:lpstr>'PSA Apr. 30, 2024'!Print_Area</vt:lpstr>
      <vt:lpstr>Regular</vt:lpstr>
      <vt:lpstr>SuperExpress</vt:lpstr>
      <vt:lpstr>WalkThrough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JPZ</cp:lastModifiedBy>
  <cp:lastPrinted>2023-10-31T15:07:55Z</cp:lastPrinted>
  <dcterms:created xsi:type="dcterms:W3CDTF">2020-12-01T13:16:23Z</dcterms:created>
  <dcterms:modified xsi:type="dcterms:W3CDTF">2024-04-30T16:06:25Z</dcterms:modified>
</cp:coreProperties>
</file>